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S:\Share\Little\Monthly activity forms\"/>
    </mc:Choice>
  </mc:AlternateContent>
  <xr:revisionPtr revIDLastSave="0" documentId="13_ncr:1_{D87C6973-669C-4A53-8789-CA6BF540B53D}" xr6:coauthVersionLast="47" xr6:coauthVersionMax="47" xr10:uidLastSave="{00000000-0000-0000-0000-000000000000}"/>
  <bookViews>
    <workbookView xWindow="28680" yWindow="-120" windowWidth="29040" windowHeight="15840" firstSheet="6" activeTab="6" xr2:uid="{00000000-000D-0000-FFFF-FFFF00000000}"/>
  </bookViews>
  <sheets>
    <sheet name="CSU Summary" sheetId="7" state="hidden" r:id="rId1"/>
    <sheet name="Category Summary" sheetId="12" state="hidden" r:id="rId2"/>
    <sheet name="Sub Category Summary" sheetId="9" state="hidden" r:id="rId3"/>
    <sheet name="Discharge Summary" sheetId="10" state="hidden" r:id="rId4"/>
    <sheet name="Billing Detail Import" sheetId="11" state="hidden" r:id="rId5"/>
    <sheet name="Lists" sheetId="6" state="hidden" r:id="rId6"/>
    <sheet name="Activity" sheetId="1" r:id="rId7"/>
    <sheet name="Directions" sheetId="2" r:id="rId8"/>
    <sheet name="detail import" sheetId="3" state="hidden" r:id="rId9"/>
    <sheet name="summary import" sheetId="4" state="hidden" r:id="rId10"/>
    <sheet name="calculations" sheetId="5" state="hidden" r:id="rId11"/>
  </sheets>
  <definedNames>
    <definedName name="AngerMgmt">Lists!$O$5:$O$8</definedName>
    <definedName name="AssessmentEvaluations">Lists!$J$5:$J$24</definedName>
    <definedName name="CaseManagement">Lists!$J$27:$J$31</definedName>
    <definedName name="ClinicalServices">Lists!$J$36:$J$68</definedName>
    <definedName name="ConfMed">Lists!$O$11:$O$13</definedName>
    <definedName name="Court">Lists!$O$16:$O$19</definedName>
    <definedName name="CrisisServ">Lists!$O$22:$O$26</definedName>
    <definedName name="ElecMonitor">Lists!$O$29:$O$32</definedName>
    <definedName name="Employ">Lists!$O$35:$O$38</definedName>
    <definedName name="FamTherapy">Lists!$O$41:$O$52</definedName>
    <definedName name="Feedback">Lists!$O$55:$O$56</definedName>
    <definedName name="Gang">Lists!$O$59:$O$60</definedName>
    <definedName name="GrpTherapy">Lists!$O$63:$O$66</definedName>
    <definedName name="ICC">Lists!$O$79:$O$81</definedName>
    <definedName name="IndTherapy">Lists!$O$69:$O$76</definedName>
    <definedName name="Language">Lists!$O$84:$O$87</definedName>
    <definedName name="MHCM">Lists!$O$90:$O$91</definedName>
    <definedName name="MHEval">Lists!$O$94:$O$101</definedName>
    <definedName name="MonitoringServices">Lists!$J$77:$J$81</definedName>
    <definedName name="NonClinicalServices">Lists!$J$84:$J$117</definedName>
    <definedName name="Other">Lists!$O$104:$O$107</definedName>
    <definedName name="OtherNonInterventions">Lists!$J$121:$J$152</definedName>
    <definedName name="_xlnm.Print_Area" localSheetId="6">Activity!$B$1:$W$511</definedName>
    <definedName name="_xlnm.Print_Area" localSheetId="1">'Category Summary'!$A$1:$I$13</definedName>
    <definedName name="_xlnm.Print_Area" localSheetId="0">'CSU Summary'!$A$1:$I$28</definedName>
    <definedName name="_xlnm.Print_Area" localSheetId="7">Directions!$A$1:$M$52</definedName>
    <definedName name="_xlnm.Print_Area" localSheetId="3">'Discharge Summary'!$A$1:$M$88</definedName>
    <definedName name="_xlnm.Print_Area" localSheetId="2">'Sub Category Summary'!$A$1:$I$46</definedName>
    <definedName name="_xlnm.Print_Titles" localSheetId="6">Activity!$1:$10</definedName>
    <definedName name="_xlnm.Print_Titles" localSheetId="3">'Discharge Summary'!$1:$5</definedName>
    <definedName name="PsychEval">Lists!$O$110:$O$116</definedName>
    <definedName name="ResidentialServices">Lists!#REF!</definedName>
    <definedName name="SA">Lists!$O$146:$O$156</definedName>
    <definedName name="SACM">Lists!$O$159:$O$160</definedName>
    <definedName name="SAEval">Lists!$O$163:$O$164</definedName>
    <definedName name="SkillsGrp">Lists!$O$119:$O$124</definedName>
    <definedName name="SkillsInd">Lists!$O$127:$O$133</definedName>
    <definedName name="SpecIndTherapy">Lists!$O$137:$O$143</definedName>
    <definedName name="SuppEval">Lists!$O$167:$O$170</definedName>
    <definedName name="Surveillance">Lists!$O$173:$O$174</definedName>
    <definedName name="Travel">Lists!$O$177:$O$180</definedName>
    <definedName name="YSB">Lists!$O$183:$O$187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1" l="1"/>
  <c r="L11" i="1" l="1"/>
  <c r="AF20" i="1"/>
  <c r="AF11" i="1"/>
  <c r="H506" i="11"/>
  <c r="H505" i="11"/>
  <c r="H504" i="11"/>
  <c r="H503" i="11"/>
  <c r="H502" i="11"/>
  <c r="H501" i="11"/>
  <c r="H500" i="11"/>
  <c r="H499" i="11"/>
  <c r="H498" i="11"/>
  <c r="H497" i="11"/>
  <c r="H496" i="11"/>
  <c r="H495" i="11"/>
  <c r="H494" i="11"/>
  <c r="H493" i="11"/>
  <c r="H492" i="11"/>
  <c r="H491" i="11"/>
  <c r="H490" i="11"/>
  <c r="H489" i="11"/>
  <c r="H488" i="11"/>
  <c r="H487" i="11"/>
  <c r="H486" i="11"/>
  <c r="H485" i="11"/>
  <c r="H484" i="11"/>
  <c r="H483" i="11"/>
  <c r="H482" i="11"/>
  <c r="H481" i="11"/>
  <c r="H480" i="11"/>
  <c r="H479" i="11"/>
  <c r="H478" i="11"/>
  <c r="H477" i="11"/>
  <c r="H476" i="11"/>
  <c r="H475" i="11"/>
  <c r="H474" i="11"/>
  <c r="H473" i="11"/>
  <c r="H472" i="11"/>
  <c r="H471" i="11"/>
  <c r="H470" i="11"/>
  <c r="H469" i="11"/>
  <c r="H468" i="11"/>
  <c r="H467" i="11"/>
  <c r="H466" i="11"/>
  <c r="H465" i="11"/>
  <c r="H464" i="11"/>
  <c r="H463" i="11"/>
  <c r="H462" i="11"/>
  <c r="H461" i="11"/>
  <c r="H460" i="11"/>
  <c r="H459" i="11"/>
  <c r="H458" i="11"/>
  <c r="H457" i="11"/>
  <c r="H456" i="11"/>
  <c r="H455" i="11"/>
  <c r="H454" i="11"/>
  <c r="H453" i="11"/>
  <c r="H452" i="11"/>
  <c r="H451" i="11"/>
  <c r="H450" i="11"/>
  <c r="H449" i="11"/>
  <c r="H448" i="11"/>
  <c r="H447" i="11"/>
  <c r="H446" i="11"/>
  <c r="H445" i="11"/>
  <c r="H444" i="11"/>
  <c r="H443" i="11"/>
  <c r="H442" i="11"/>
  <c r="H441" i="11"/>
  <c r="H440" i="11"/>
  <c r="H439" i="11"/>
  <c r="H438" i="11"/>
  <c r="H437" i="11"/>
  <c r="H436" i="11"/>
  <c r="H435" i="11"/>
  <c r="H434" i="11"/>
  <c r="H433" i="11"/>
  <c r="H432" i="11"/>
  <c r="H431" i="11"/>
  <c r="H430" i="11"/>
  <c r="H429" i="11"/>
  <c r="H428" i="11"/>
  <c r="H427" i="11"/>
  <c r="H426" i="11"/>
  <c r="H425" i="11"/>
  <c r="H424" i="11"/>
  <c r="H423" i="11"/>
  <c r="H422" i="11"/>
  <c r="H421" i="11"/>
  <c r="H420" i="11"/>
  <c r="H419" i="11"/>
  <c r="H418" i="11"/>
  <c r="H417" i="11"/>
  <c r="H416" i="11"/>
  <c r="H415" i="11"/>
  <c r="H414" i="11"/>
  <c r="H413" i="11"/>
  <c r="H412" i="11"/>
  <c r="H411" i="11"/>
  <c r="H410" i="11"/>
  <c r="H409" i="11"/>
  <c r="H408" i="11"/>
  <c r="H407" i="11"/>
  <c r="H406" i="11"/>
  <c r="H405" i="11"/>
  <c r="H404" i="11"/>
  <c r="H403" i="11"/>
  <c r="H402" i="11"/>
  <c r="H401" i="11"/>
  <c r="H400" i="11"/>
  <c r="H399" i="11"/>
  <c r="H398" i="11"/>
  <c r="H397" i="11"/>
  <c r="H396" i="11"/>
  <c r="H395" i="11"/>
  <c r="H394" i="11"/>
  <c r="H393" i="11"/>
  <c r="H392" i="11"/>
  <c r="H391" i="11"/>
  <c r="H390" i="11"/>
  <c r="H389" i="11"/>
  <c r="H388" i="11"/>
  <c r="H387" i="11"/>
  <c r="H386" i="11"/>
  <c r="H385" i="11"/>
  <c r="H384" i="11"/>
  <c r="H383" i="11"/>
  <c r="H382" i="11"/>
  <c r="H381" i="11"/>
  <c r="H380" i="11"/>
  <c r="H379" i="11"/>
  <c r="H378" i="11"/>
  <c r="H377" i="11"/>
  <c r="H376" i="11"/>
  <c r="H375" i="11"/>
  <c r="H374" i="11"/>
  <c r="H373" i="11"/>
  <c r="H372" i="11"/>
  <c r="H371" i="11"/>
  <c r="H370" i="11"/>
  <c r="H369" i="11"/>
  <c r="H368" i="11"/>
  <c r="H367" i="11"/>
  <c r="H366" i="11"/>
  <c r="H365" i="11"/>
  <c r="H364" i="11"/>
  <c r="H363" i="11"/>
  <c r="H362" i="11"/>
  <c r="H361" i="11"/>
  <c r="H360" i="11"/>
  <c r="H359" i="11"/>
  <c r="H358" i="11"/>
  <c r="H357" i="11"/>
  <c r="H356" i="11"/>
  <c r="H355" i="11"/>
  <c r="H354" i="11"/>
  <c r="H353" i="11"/>
  <c r="H352" i="11"/>
  <c r="H351" i="11"/>
  <c r="H350" i="11"/>
  <c r="H349" i="11"/>
  <c r="H348" i="11"/>
  <c r="H347" i="11"/>
  <c r="H346" i="11"/>
  <c r="H345" i="11"/>
  <c r="H344" i="11"/>
  <c r="H343" i="11"/>
  <c r="H342" i="11"/>
  <c r="H341" i="11"/>
  <c r="H340" i="11"/>
  <c r="H339" i="11"/>
  <c r="H338" i="11"/>
  <c r="H337" i="11"/>
  <c r="H336" i="11"/>
  <c r="H335" i="11"/>
  <c r="H334" i="11"/>
  <c r="H333" i="11"/>
  <c r="H332" i="11"/>
  <c r="H331" i="11"/>
  <c r="H330" i="11"/>
  <c r="H329" i="11"/>
  <c r="H328" i="11"/>
  <c r="H327" i="11"/>
  <c r="H326" i="11"/>
  <c r="H325" i="11"/>
  <c r="H324" i="11"/>
  <c r="H323" i="11"/>
  <c r="H322" i="11"/>
  <c r="H321" i="11"/>
  <c r="H320" i="11"/>
  <c r="H319" i="11"/>
  <c r="H318" i="11"/>
  <c r="H317" i="11"/>
  <c r="H316" i="11"/>
  <c r="H315" i="11"/>
  <c r="H314" i="11"/>
  <c r="H313" i="11"/>
  <c r="H312" i="11"/>
  <c r="H311" i="11"/>
  <c r="H310" i="11"/>
  <c r="H309" i="11"/>
  <c r="H308" i="11"/>
  <c r="H307" i="11"/>
  <c r="H306" i="11"/>
  <c r="H305" i="11"/>
  <c r="H304" i="11"/>
  <c r="H303" i="11"/>
  <c r="H302" i="11"/>
  <c r="H301" i="11"/>
  <c r="H300" i="11"/>
  <c r="H299" i="11"/>
  <c r="H298" i="11"/>
  <c r="H297" i="11"/>
  <c r="H296" i="11"/>
  <c r="H295" i="11"/>
  <c r="H294" i="11"/>
  <c r="H293" i="11"/>
  <c r="H292" i="11"/>
  <c r="H291" i="11"/>
  <c r="H290" i="11"/>
  <c r="H289" i="11"/>
  <c r="H288" i="11"/>
  <c r="H287" i="11"/>
  <c r="H286" i="11"/>
  <c r="H285" i="11"/>
  <c r="H284" i="11"/>
  <c r="H283" i="11"/>
  <c r="H282" i="11"/>
  <c r="H281" i="11"/>
  <c r="H280" i="11"/>
  <c r="H279" i="1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M510" i="1"/>
  <c r="L510" i="1"/>
  <c r="M509" i="1"/>
  <c r="L509" i="1"/>
  <c r="M508" i="1"/>
  <c r="L508" i="1"/>
  <c r="M507" i="1"/>
  <c r="L507" i="1"/>
  <c r="M506" i="1"/>
  <c r="L506" i="1"/>
  <c r="M505" i="1"/>
  <c r="L505" i="1"/>
  <c r="M504" i="1"/>
  <c r="L504" i="1"/>
  <c r="M503" i="1"/>
  <c r="L503" i="1"/>
  <c r="M502" i="1"/>
  <c r="L502" i="1"/>
  <c r="M501" i="1"/>
  <c r="L501" i="1"/>
  <c r="M500" i="1"/>
  <c r="L500" i="1"/>
  <c r="M499" i="1"/>
  <c r="L499" i="1"/>
  <c r="M498" i="1"/>
  <c r="L498" i="1"/>
  <c r="M497" i="1"/>
  <c r="L497" i="1"/>
  <c r="M496" i="1"/>
  <c r="L496" i="1"/>
  <c r="M495" i="1"/>
  <c r="L495" i="1"/>
  <c r="M494" i="1"/>
  <c r="L494" i="1"/>
  <c r="M493" i="1"/>
  <c r="L493" i="1"/>
  <c r="M492" i="1"/>
  <c r="L492" i="1"/>
  <c r="M491" i="1"/>
  <c r="L491" i="1"/>
  <c r="M490" i="1"/>
  <c r="L490" i="1"/>
  <c r="M489" i="1"/>
  <c r="L489" i="1"/>
  <c r="M488" i="1"/>
  <c r="L488" i="1"/>
  <c r="M487" i="1"/>
  <c r="L487" i="1"/>
  <c r="M486" i="1"/>
  <c r="L486" i="1"/>
  <c r="M485" i="1"/>
  <c r="L485" i="1"/>
  <c r="M484" i="1"/>
  <c r="L484" i="1"/>
  <c r="M483" i="1"/>
  <c r="L483" i="1"/>
  <c r="M482" i="1"/>
  <c r="L482" i="1"/>
  <c r="M481" i="1"/>
  <c r="L481" i="1"/>
  <c r="M480" i="1"/>
  <c r="L480" i="1"/>
  <c r="M479" i="1"/>
  <c r="L479" i="1"/>
  <c r="M478" i="1"/>
  <c r="L478" i="1"/>
  <c r="M477" i="1"/>
  <c r="L477" i="1"/>
  <c r="M476" i="1"/>
  <c r="L476" i="1"/>
  <c r="M475" i="1"/>
  <c r="L475" i="1"/>
  <c r="M474" i="1"/>
  <c r="L474" i="1"/>
  <c r="M473" i="1"/>
  <c r="L473" i="1"/>
  <c r="M472" i="1"/>
  <c r="L472" i="1"/>
  <c r="M471" i="1"/>
  <c r="L471" i="1"/>
  <c r="M470" i="1"/>
  <c r="L470" i="1"/>
  <c r="M469" i="1"/>
  <c r="L469" i="1"/>
  <c r="M468" i="1"/>
  <c r="L468" i="1"/>
  <c r="M467" i="1"/>
  <c r="L467" i="1"/>
  <c r="M466" i="1"/>
  <c r="L466" i="1"/>
  <c r="M465" i="1"/>
  <c r="L465" i="1"/>
  <c r="M464" i="1"/>
  <c r="L464" i="1"/>
  <c r="M463" i="1"/>
  <c r="L463" i="1"/>
  <c r="M462" i="1"/>
  <c r="L462" i="1"/>
  <c r="M461" i="1"/>
  <c r="L461" i="1"/>
  <c r="M460" i="1"/>
  <c r="L460" i="1"/>
  <c r="M459" i="1"/>
  <c r="L459" i="1"/>
  <c r="M458" i="1"/>
  <c r="L458" i="1"/>
  <c r="M457" i="1"/>
  <c r="L457" i="1"/>
  <c r="M456" i="1"/>
  <c r="L456" i="1"/>
  <c r="M455" i="1"/>
  <c r="L455" i="1"/>
  <c r="M454" i="1"/>
  <c r="L454" i="1"/>
  <c r="M453" i="1"/>
  <c r="L453" i="1"/>
  <c r="M452" i="1"/>
  <c r="L452" i="1"/>
  <c r="M451" i="1"/>
  <c r="L451" i="1"/>
  <c r="M450" i="1"/>
  <c r="L450" i="1"/>
  <c r="M449" i="1"/>
  <c r="L449" i="1"/>
  <c r="M448" i="1"/>
  <c r="L448" i="1"/>
  <c r="M447" i="1"/>
  <c r="L447" i="1"/>
  <c r="M446" i="1"/>
  <c r="L446" i="1"/>
  <c r="M445" i="1"/>
  <c r="L445" i="1"/>
  <c r="M444" i="1"/>
  <c r="L444" i="1"/>
  <c r="M443" i="1"/>
  <c r="L443" i="1"/>
  <c r="M442" i="1"/>
  <c r="L442" i="1"/>
  <c r="M441" i="1"/>
  <c r="L441" i="1"/>
  <c r="M440" i="1"/>
  <c r="L440" i="1"/>
  <c r="M439" i="1"/>
  <c r="L439" i="1"/>
  <c r="M438" i="1"/>
  <c r="L438" i="1"/>
  <c r="M437" i="1"/>
  <c r="L437" i="1"/>
  <c r="M436" i="1"/>
  <c r="L436" i="1"/>
  <c r="M435" i="1"/>
  <c r="L435" i="1"/>
  <c r="M434" i="1"/>
  <c r="L434" i="1"/>
  <c r="M433" i="1"/>
  <c r="L433" i="1"/>
  <c r="M432" i="1"/>
  <c r="L432" i="1"/>
  <c r="M431" i="1"/>
  <c r="L431" i="1"/>
  <c r="M430" i="1"/>
  <c r="L430" i="1"/>
  <c r="M429" i="1"/>
  <c r="L429" i="1"/>
  <c r="M428" i="1"/>
  <c r="L428" i="1"/>
  <c r="M427" i="1"/>
  <c r="L427" i="1"/>
  <c r="M426" i="1"/>
  <c r="L426" i="1"/>
  <c r="M425" i="1"/>
  <c r="L425" i="1"/>
  <c r="M424" i="1"/>
  <c r="L424" i="1"/>
  <c r="M423" i="1"/>
  <c r="L423" i="1"/>
  <c r="M422" i="1"/>
  <c r="L422" i="1"/>
  <c r="M421" i="1"/>
  <c r="L421" i="1"/>
  <c r="M420" i="1"/>
  <c r="L420" i="1"/>
  <c r="M419" i="1"/>
  <c r="L419" i="1"/>
  <c r="M418" i="1"/>
  <c r="L418" i="1"/>
  <c r="M417" i="1"/>
  <c r="L417" i="1"/>
  <c r="M416" i="1"/>
  <c r="L416" i="1"/>
  <c r="M415" i="1"/>
  <c r="L415" i="1"/>
  <c r="M414" i="1"/>
  <c r="L414" i="1"/>
  <c r="M413" i="1"/>
  <c r="L413" i="1"/>
  <c r="M412" i="1"/>
  <c r="L412" i="1"/>
  <c r="M411" i="1"/>
  <c r="L411" i="1"/>
  <c r="M410" i="1"/>
  <c r="L410" i="1"/>
  <c r="M409" i="1"/>
  <c r="L409" i="1"/>
  <c r="M408" i="1"/>
  <c r="L408" i="1"/>
  <c r="M407" i="1"/>
  <c r="L407" i="1"/>
  <c r="M406" i="1"/>
  <c r="L406" i="1"/>
  <c r="M405" i="1"/>
  <c r="L405" i="1"/>
  <c r="M404" i="1"/>
  <c r="L404" i="1"/>
  <c r="M403" i="1"/>
  <c r="L403" i="1"/>
  <c r="M402" i="1"/>
  <c r="L402" i="1"/>
  <c r="M401" i="1"/>
  <c r="L401" i="1"/>
  <c r="M400" i="1"/>
  <c r="L400" i="1"/>
  <c r="M399" i="1"/>
  <c r="L399" i="1"/>
  <c r="M398" i="1"/>
  <c r="L398" i="1"/>
  <c r="M397" i="1"/>
  <c r="L397" i="1"/>
  <c r="M396" i="1"/>
  <c r="L396" i="1"/>
  <c r="M395" i="1"/>
  <c r="L395" i="1"/>
  <c r="M394" i="1"/>
  <c r="L394" i="1"/>
  <c r="M393" i="1"/>
  <c r="L393" i="1"/>
  <c r="M392" i="1"/>
  <c r="L392" i="1"/>
  <c r="M391" i="1"/>
  <c r="L391" i="1"/>
  <c r="M390" i="1"/>
  <c r="L390" i="1"/>
  <c r="M389" i="1"/>
  <c r="L389" i="1"/>
  <c r="M388" i="1"/>
  <c r="L388" i="1"/>
  <c r="M387" i="1"/>
  <c r="L387" i="1"/>
  <c r="M386" i="1"/>
  <c r="L386" i="1"/>
  <c r="M385" i="1"/>
  <c r="L385" i="1"/>
  <c r="M384" i="1"/>
  <c r="L384" i="1"/>
  <c r="M383" i="1"/>
  <c r="L383" i="1"/>
  <c r="M382" i="1"/>
  <c r="L382" i="1"/>
  <c r="M381" i="1"/>
  <c r="L381" i="1"/>
  <c r="M380" i="1"/>
  <c r="L380" i="1"/>
  <c r="M379" i="1"/>
  <c r="L379" i="1"/>
  <c r="M378" i="1"/>
  <c r="L378" i="1"/>
  <c r="M377" i="1"/>
  <c r="L377" i="1"/>
  <c r="M376" i="1"/>
  <c r="L376" i="1"/>
  <c r="M375" i="1"/>
  <c r="L375" i="1"/>
  <c r="M374" i="1"/>
  <c r="L374" i="1"/>
  <c r="M373" i="1"/>
  <c r="L373" i="1"/>
  <c r="M372" i="1"/>
  <c r="L372" i="1"/>
  <c r="M371" i="1"/>
  <c r="L371" i="1"/>
  <c r="M370" i="1"/>
  <c r="L370" i="1"/>
  <c r="M369" i="1"/>
  <c r="L369" i="1"/>
  <c r="M368" i="1"/>
  <c r="L368" i="1"/>
  <c r="M367" i="1"/>
  <c r="L367" i="1"/>
  <c r="M366" i="1"/>
  <c r="L366" i="1"/>
  <c r="M365" i="1"/>
  <c r="L365" i="1"/>
  <c r="M364" i="1"/>
  <c r="L364" i="1"/>
  <c r="M363" i="1"/>
  <c r="L363" i="1"/>
  <c r="M362" i="1"/>
  <c r="L362" i="1"/>
  <c r="M361" i="1"/>
  <c r="L361" i="1"/>
  <c r="M360" i="1"/>
  <c r="L360" i="1"/>
  <c r="M359" i="1"/>
  <c r="L359" i="1"/>
  <c r="M358" i="1"/>
  <c r="L358" i="1"/>
  <c r="M357" i="1"/>
  <c r="L357" i="1"/>
  <c r="M356" i="1"/>
  <c r="L356" i="1"/>
  <c r="M355" i="1"/>
  <c r="L355" i="1"/>
  <c r="M354" i="1"/>
  <c r="L354" i="1"/>
  <c r="M353" i="1"/>
  <c r="L353" i="1"/>
  <c r="M352" i="1"/>
  <c r="L352" i="1"/>
  <c r="M351" i="1"/>
  <c r="L351" i="1"/>
  <c r="M350" i="1"/>
  <c r="L350" i="1"/>
  <c r="M349" i="1"/>
  <c r="L349" i="1"/>
  <c r="M348" i="1"/>
  <c r="L348" i="1"/>
  <c r="M347" i="1"/>
  <c r="L347" i="1"/>
  <c r="M346" i="1"/>
  <c r="L346" i="1"/>
  <c r="M345" i="1"/>
  <c r="L345" i="1"/>
  <c r="M344" i="1"/>
  <c r="L344" i="1"/>
  <c r="M343" i="1"/>
  <c r="L343" i="1"/>
  <c r="M342" i="1"/>
  <c r="L342" i="1"/>
  <c r="M341" i="1"/>
  <c r="L341" i="1"/>
  <c r="M340" i="1"/>
  <c r="L340" i="1"/>
  <c r="M339" i="1"/>
  <c r="L339" i="1"/>
  <c r="M338" i="1"/>
  <c r="L338" i="1"/>
  <c r="M337" i="1"/>
  <c r="L337" i="1"/>
  <c r="M336" i="1"/>
  <c r="L336" i="1"/>
  <c r="M335" i="1"/>
  <c r="L335" i="1"/>
  <c r="M334" i="1"/>
  <c r="L334" i="1"/>
  <c r="M333" i="1"/>
  <c r="L333" i="1"/>
  <c r="M332" i="1"/>
  <c r="L332" i="1"/>
  <c r="M331" i="1"/>
  <c r="L331" i="1"/>
  <c r="M330" i="1"/>
  <c r="L330" i="1"/>
  <c r="M329" i="1"/>
  <c r="L329" i="1"/>
  <c r="M328" i="1"/>
  <c r="L328" i="1"/>
  <c r="M327" i="1"/>
  <c r="L327" i="1"/>
  <c r="M326" i="1"/>
  <c r="L326" i="1"/>
  <c r="M325" i="1"/>
  <c r="L325" i="1"/>
  <c r="M324" i="1"/>
  <c r="L324" i="1"/>
  <c r="M323" i="1"/>
  <c r="L323" i="1"/>
  <c r="M322" i="1"/>
  <c r="L322" i="1"/>
  <c r="M321" i="1"/>
  <c r="L321" i="1"/>
  <c r="M320" i="1"/>
  <c r="L320" i="1"/>
  <c r="M319" i="1"/>
  <c r="L319" i="1"/>
  <c r="M318" i="1"/>
  <c r="L318" i="1"/>
  <c r="M317" i="1"/>
  <c r="L317" i="1"/>
  <c r="M316" i="1"/>
  <c r="L316" i="1"/>
  <c r="M315" i="1"/>
  <c r="L315" i="1"/>
  <c r="M314" i="1"/>
  <c r="L314" i="1"/>
  <c r="M313" i="1"/>
  <c r="L313" i="1"/>
  <c r="M312" i="1"/>
  <c r="L312" i="1"/>
  <c r="M311" i="1"/>
  <c r="L311" i="1"/>
  <c r="M310" i="1"/>
  <c r="L310" i="1"/>
  <c r="M309" i="1"/>
  <c r="L309" i="1"/>
  <c r="M308" i="1"/>
  <c r="L308" i="1"/>
  <c r="M307" i="1"/>
  <c r="L307" i="1"/>
  <c r="M306" i="1"/>
  <c r="L306" i="1"/>
  <c r="M305" i="1"/>
  <c r="L305" i="1"/>
  <c r="M304" i="1"/>
  <c r="L304" i="1"/>
  <c r="M303" i="1"/>
  <c r="L303" i="1"/>
  <c r="M302" i="1"/>
  <c r="L302" i="1"/>
  <c r="M301" i="1"/>
  <c r="L301" i="1"/>
  <c r="M300" i="1"/>
  <c r="L300" i="1"/>
  <c r="M299" i="1"/>
  <c r="L299" i="1"/>
  <c r="M298" i="1"/>
  <c r="L298" i="1"/>
  <c r="M297" i="1"/>
  <c r="L297" i="1"/>
  <c r="M296" i="1"/>
  <c r="L296" i="1"/>
  <c r="M295" i="1"/>
  <c r="L295" i="1"/>
  <c r="M294" i="1"/>
  <c r="L294" i="1"/>
  <c r="M293" i="1"/>
  <c r="L293" i="1"/>
  <c r="M292" i="1"/>
  <c r="L292" i="1"/>
  <c r="M291" i="1"/>
  <c r="L291" i="1"/>
  <c r="M290" i="1"/>
  <c r="L290" i="1"/>
  <c r="M289" i="1"/>
  <c r="L289" i="1"/>
  <c r="M288" i="1"/>
  <c r="L288" i="1"/>
  <c r="M287" i="1"/>
  <c r="L287" i="1"/>
  <c r="M286" i="1"/>
  <c r="L286" i="1"/>
  <c r="M285" i="1"/>
  <c r="L285" i="1"/>
  <c r="M284" i="1"/>
  <c r="L284" i="1"/>
  <c r="M283" i="1"/>
  <c r="L283" i="1"/>
  <c r="M282" i="1"/>
  <c r="L282" i="1"/>
  <c r="M281" i="1"/>
  <c r="L281" i="1"/>
  <c r="M280" i="1"/>
  <c r="L280" i="1"/>
  <c r="M279" i="1"/>
  <c r="L279" i="1"/>
  <c r="M278" i="1"/>
  <c r="L278" i="1"/>
  <c r="M277" i="1"/>
  <c r="L277" i="1"/>
  <c r="M276" i="1"/>
  <c r="L276" i="1"/>
  <c r="M275" i="1"/>
  <c r="L275" i="1"/>
  <c r="M274" i="1"/>
  <c r="L274" i="1"/>
  <c r="M273" i="1"/>
  <c r="L273" i="1"/>
  <c r="M272" i="1"/>
  <c r="L272" i="1"/>
  <c r="M271" i="1"/>
  <c r="L271" i="1"/>
  <c r="M270" i="1"/>
  <c r="L270" i="1"/>
  <c r="M269" i="1"/>
  <c r="L269" i="1"/>
  <c r="M268" i="1"/>
  <c r="L268" i="1"/>
  <c r="M267" i="1"/>
  <c r="L267" i="1"/>
  <c r="M266" i="1"/>
  <c r="L266" i="1"/>
  <c r="M265" i="1"/>
  <c r="L265" i="1"/>
  <c r="M264" i="1"/>
  <c r="L264" i="1"/>
  <c r="M263" i="1"/>
  <c r="L263" i="1"/>
  <c r="M262" i="1"/>
  <c r="L262" i="1"/>
  <c r="M261" i="1"/>
  <c r="L261" i="1"/>
  <c r="M260" i="1"/>
  <c r="L260" i="1"/>
  <c r="M259" i="1"/>
  <c r="L259" i="1"/>
  <c r="M258" i="1"/>
  <c r="L258" i="1"/>
  <c r="M257" i="1"/>
  <c r="L257" i="1"/>
  <c r="M256" i="1"/>
  <c r="L256" i="1"/>
  <c r="M255" i="1"/>
  <c r="L255" i="1"/>
  <c r="M254" i="1"/>
  <c r="L254" i="1"/>
  <c r="M253" i="1"/>
  <c r="L253" i="1"/>
  <c r="M252" i="1"/>
  <c r="L252" i="1"/>
  <c r="M251" i="1"/>
  <c r="L251" i="1"/>
  <c r="M250" i="1"/>
  <c r="L250" i="1"/>
  <c r="M249" i="1"/>
  <c r="L249" i="1"/>
  <c r="M248" i="1"/>
  <c r="L248" i="1"/>
  <c r="M247" i="1"/>
  <c r="L247" i="1"/>
  <c r="M246" i="1"/>
  <c r="L246" i="1"/>
  <c r="M245" i="1"/>
  <c r="L245" i="1"/>
  <c r="M244" i="1"/>
  <c r="L244" i="1"/>
  <c r="M243" i="1"/>
  <c r="L243" i="1"/>
  <c r="M242" i="1"/>
  <c r="L242" i="1"/>
  <c r="M241" i="1"/>
  <c r="L241" i="1"/>
  <c r="M240" i="1"/>
  <c r="L240" i="1"/>
  <c r="M239" i="1"/>
  <c r="L239" i="1"/>
  <c r="M238" i="1"/>
  <c r="L238" i="1"/>
  <c r="M237" i="1"/>
  <c r="L237" i="1"/>
  <c r="M236" i="1"/>
  <c r="L236" i="1"/>
  <c r="M235" i="1"/>
  <c r="L235" i="1"/>
  <c r="M234" i="1"/>
  <c r="L234" i="1"/>
  <c r="M233" i="1"/>
  <c r="L233" i="1"/>
  <c r="M232" i="1"/>
  <c r="L232" i="1"/>
  <c r="M231" i="1"/>
  <c r="L231" i="1"/>
  <c r="M230" i="1"/>
  <c r="L230" i="1"/>
  <c r="M229" i="1"/>
  <c r="L229" i="1"/>
  <c r="M228" i="1"/>
  <c r="L228" i="1"/>
  <c r="M227" i="1"/>
  <c r="L227" i="1"/>
  <c r="M226" i="1"/>
  <c r="L226" i="1"/>
  <c r="M225" i="1"/>
  <c r="L225" i="1"/>
  <c r="M224" i="1"/>
  <c r="L224" i="1"/>
  <c r="M223" i="1"/>
  <c r="L223" i="1"/>
  <c r="M222" i="1"/>
  <c r="L222" i="1"/>
  <c r="M221" i="1"/>
  <c r="L221" i="1"/>
  <c r="M220" i="1"/>
  <c r="L220" i="1"/>
  <c r="M219" i="1"/>
  <c r="L219" i="1"/>
  <c r="M218" i="1"/>
  <c r="L218" i="1"/>
  <c r="M217" i="1"/>
  <c r="L217" i="1"/>
  <c r="M216" i="1"/>
  <c r="L216" i="1"/>
  <c r="M215" i="1"/>
  <c r="L215" i="1"/>
  <c r="M214" i="1"/>
  <c r="L214" i="1"/>
  <c r="M213" i="1"/>
  <c r="L213" i="1"/>
  <c r="M212" i="1"/>
  <c r="L212" i="1"/>
  <c r="M211" i="1"/>
  <c r="L211" i="1"/>
  <c r="M210" i="1"/>
  <c r="L210" i="1"/>
  <c r="M209" i="1"/>
  <c r="L209" i="1"/>
  <c r="M208" i="1"/>
  <c r="L208" i="1"/>
  <c r="M207" i="1"/>
  <c r="L207" i="1"/>
  <c r="M206" i="1"/>
  <c r="L206" i="1"/>
  <c r="M205" i="1"/>
  <c r="L205" i="1"/>
  <c r="M204" i="1"/>
  <c r="L204" i="1"/>
  <c r="M203" i="1"/>
  <c r="L203" i="1"/>
  <c r="M202" i="1"/>
  <c r="L202" i="1"/>
  <c r="M201" i="1"/>
  <c r="L201" i="1"/>
  <c r="M200" i="1"/>
  <c r="L200" i="1"/>
  <c r="M199" i="1"/>
  <c r="L199" i="1"/>
  <c r="M198" i="1"/>
  <c r="L198" i="1"/>
  <c r="M197" i="1"/>
  <c r="L197" i="1"/>
  <c r="M196" i="1"/>
  <c r="L196" i="1"/>
  <c r="M195" i="1"/>
  <c r="L195" i="1"/>
  <c r="M194" i="1"/>
  <c r="L194" i="1"/>
  <c r="M193" i="1"/>
  <c r="L193" i="1"/>
  <c r="M192" i="1"/>
  <c r="L192" i="1"/>
  <c r="M191" i="1"/>
  <c r="L191" i="1"/>
  <c r="M190" i="1"/>
  <c r="L190" i="1"/>
  <c r="M189" i="1"/>
  <c r="L189" i="1"/>
  <c r="M188" i="1"/>
  <c r="L188" i="1"/>
  <c r="M187" i="1"/>
  <c r="L187" i="1"/>
  <c r="M186" i="1"/>
  <c r="L186" i="1"/>
  <c r="M185" i="1"/>
  <c r="L185" i="1"/>
  <c r="M184" i="1"/>
  <c r="L184" i="1"/>
  <c r="M183" i="1"/>
  <c r="L183" i="1"/>
  <c r="M182" i="1"/>
  <c r="L182" i="1"/>
  <c r="M181" i="1"/>
  <c r="L181" i="1"/>
  <c r="M180" i="1"/>
  <c r="L180" i="1"/>
  <c r="M179" i="1"/>
  <c r="L179" i="1"/>
  <c r="M178" i="1"/>
  <c r="L178" i="1"/>
  <c r="M177" i="1"/>
  <c r="L177" i="1"/>
  <c r="M176" i="1"/>
  <c r="L176" i="1"/>
  <c r="M175" i="1"/>
  <c r="L175" i="1"/>
  <c r="M174" i="1"/>
  <c r="L174" i="1"/>
  <c r="M173" i="1"/>
  <c r="L173" i="1"/>
  <c r="M172" i="1"/>
  <c r="L172" i="1"/>
  <c r="M171" i="1"/>
  <c r="L171" i="1"/>
  <c r="M170" i="1"/>
  <c r="L170" i="1"/>
  <c r="M169" i="1"/>
  <c r="L169" i="1"/>
  <c r="M168" i="1"/>
  <c r="L168" i="1"/>
  <c r="M167" i="1"/>
  <c r="L167" i="1"/>
  <c r="M166" i="1"/>
  <c r="L166" i="1"/>
  <c r="M165" i="1"/>
  <c r="L165" i="1"/>
  <c r="M164" i="1"/>
  <c r="L164" i="1"/>
  <c r="M163" i="1"/>
  <c r="L163" i="1"/>
  <c r="M162" i="1"/>
  <c r="L162" i="1"/>
  <c r="M161" i="1"/>
  <c r="L161" i="1"/>
  <c r="M160" i="1"/>
  <c r="L160" i="1"/>
  <c r="M159" i="1"/>
  <c r="L159" i="1"/>
  <c r="M158" i="1"/>
  <c r="L158" i="1"/>
  <c r="M157" i="1"/>
  <c r="L157" i="1"/>
  <c r="M156" i="1"/>
  <c r="L156" i="1"/>
  <c r="M155" i="1"/>
  <c r="L155" i="1"/>
  <c r="M154" i="1"/>
  <c r="L154" i="1"/>
  <c r="M153" i="1"/>
  <c r="L153" i="1"/>
  <c r="M152" i="1"/>
  <c r="L152" i="1"/>
  <c r="M151" i="1"/>
  <c r="L151" i="1"/>
  <c r="M150" i="1"/>
  <c r="L150" i="1"/>
  <c r="M149" i="1"/>
  <c r="L149" i="1"/>
  <c r="M148" i="1"/>
  <c r="L148" i="1"/>
  <c r="M147" i="1"/>
  <c r="L147" i="1"/>
  <c r="M146" i="1"/>
  <c r="L146" i="1"/>
  <c r="M145" i="1"/>
  <c r="L145" i="1"/>
  <c r="M144" i="1"/>
  <c r="L144" i="1"/>
  <c r="M143" i="1"/>
  <c r="L143" i="1"/>
  <c r="M142" i="1"/>
  <c r="L142" i="1"/>
  <c r="M141" i="1"/>
  <c r="L141" i="1"/>
  <c r="M140" i="1"/>
  <c r="L140" i="1"/>
  <c r="M139" i="1"/>
  <c r="L139" i="1"/>
  <c r="M138" i="1"/>
  <c r="L138" i="1"/>
  <c r="M137" i="1"/>
  <c r="L137" i="1"/>
  <c r="M136" i="1"/>
  <c r="L136" i="1"/>
  <c r="M135" i="1"/>
  <c r="L135" i="1"/>
  <c r="M134" i="1"/>
  <c r="L134" i="1"/>
  <c r="M133" i="1"/>
  <c r="L133" i="1"/>
  <c r="M132" i="1"/>
  <c r="L132" i="1"/>
  <c r="M131" i="1"/>
  <c r="L131" i="1"/>
  <c r="M130" i="1"/>
  <c r="L130" i="1"/>
  <c r="M129" i="1"/>
  <c r="L129" i="1"/>
  <c r="M128" i="1"/>
  <c r="L128" i="1"/>
  <c r="M127" i="1"/>
  <c r="L127" i="1"/>
  <c r="M126" i="1"/>
  <c r="L126" i="1"/>
  <c r="M125" i="1"/>
  <c r="L125" i="1"/>
  <c r="M124" i="1"/>
  <c r="L124" i="1"/>
  <c r="M123" i="1"/>
  <c r="L123" i="1"/>
  <c r="M122" i="1"/>
  <c r="L122" i="1"/>
  <c r="M121" i="1"/>
  <c r="L121" i="1"/>
  <c r="M120" i="1"/>
  <c r="L120" i="1"/>
  <c r="M119" i="1"/>
  <c r="L119" i="1"/>
  <c r="M118" i="1"/>
  <c r="L118" i="1"/>
  <c r="M117" i="1"/>
  <c r="L117" i="1"/>
  <c r="M116" i="1"/>
  <c r="L116" i="1"/>
  <c r="M115" i="1"/>
  <c r="L115" i="1"/>
  <c r="M114" i="1"/>
  <c r="L114" i="1"/>
  <c r="M113" i="1"/>
  <c r="L113" i="1"/>
  <c r="M112" i="1"/>
  <c r="L112" i="1"/>
  <c r="M111" i="1"/>
  <c r="L111" i="1"/>
  <c r="M110" i="1"/>
  <c r="L110" i="1"/>
  <c r="M109" i="1"/>
  <c r="L109" i="1"/>
  <c r="M108" i="1"/>
  <c r="L108" i="1"/>
  <c r="M107" i="1"/>
  <c r="L107" i="1"/>
  <c r="M106" i="1"/>
  <c r="L106" i="1"/>
  <c r="M105" i="1"/>
  <c r="L105" i="1"/>
  <c r="M104" i="1"/>
  <c r="L104" i="1"/>
  <c r="M103" i="1"/>
  <c r="L103" i="1"/>
  <c r="M102" i="1"/>
  <c r="L102" i="1"/>
  <c r="M101" i="1"/>
  <c r="L101" i="1"/>
  <c r="M100" i="1"/>
  <c r="L100" i="1"/>
  <c r="M99" i="1"/>
  <c r="L99" i="1"/>
  <c r="M98" i="1"/>
  <c r="L98" i="1"/>
  <c r="M97" i="1"/>
  <c r="L97" i="1"/>
  <c r="M96" i="1"/>
  <c r="L96" i="1"/>
  <c r="M95" i="1"/>
  <c r="L95" i="1"/>
  <c r="M94" i="1"/>
  <c r="L94" i="1"/>
  <c r="M93" i="1"/>
  <c r="L93" i="1"/>
  <c r="M92" i="1"/>
  <c r="L92" i="1"/>
  <c r="M91" i="1"/>
  <c r="L91" i="1"/>
  <c r="M90" i="1"/>
  <c r="L90" i="1"/>
  <c r="M89" i="1"/>
  <c r="L89" i="1"/>
  <c r="M88" i="1"/>
  <c r="L88" i="1"/>
  <c r="M87" i="1"/>
  <c r="L87" i="1"/>
  <c r="M86" i="1"/>
  <c r="L86" i="1"/>
  <c r="M85" i="1"/>
  <c r="L85" i="1"/>
  <c r="M84" i="1"/>
  <c r="L84" i="1"/>
  <c r="M83" i="1"/>
  <c r="L83" i="1"/>
  <c r="M82" i="1"/>
  <c r="L82" i="1"/>
  <c r="M81" i="1"/>
  <c r="L81" i="1"/>
  <c r="M80" i="1"/>
  <c r="L80" i="1"/>
  <c r="M79" i="1"/>
  <c r="L79" i="1"/>
  <c r="M78" i="1"/>
  <c r="L78" i="1"/>
  <c r="M77" i="1"/>
  <c r="L77" i="1"/>
  <c r="M76" i="1"/>
  <c r="L76" i="1"/>
  <c r="M75" i="1"/>
  <c r="L75" i="1"/>
  <c r="M74" i="1"/>
  <c r="L74" i="1"/>
  <c r="M73" i="1"/>
  <c r="L73" i="1"/>
  <c r="M72" i="1"/>
  <c r="L72" i="1"/>
  <c r="M71" i="1"/>
  <c r="L71" i="1"/>
  <c r="M70" i="1"/>
  <c r="L70" i="1"/>
  <c r="M69" i="1"/>
  <c r="L69" i="1"/>
  <c r="M68" i="1"/>
  <c r="L68" i="1"/>
  <c r="M67" i="1"/>
  <c r="L67" i="1"/>
  <c r="M66" i="1"/>
  <c r="L66" i="1"/>
  <c r="M65" i="1"/>
  <c r="L65" i="1"/>
  <c r="M64" i="1"/>
  <c r="L64" i="1"/>
  <c r="M63" i="1"/>
  <c r="L63" i="1"/>
  <c r="M62" i="1"/>
  <c r="L62" i="1"/>
  <c r="M61" i="1"/>
  <c r="L61" i="1"/>
  <c r="M60" i="1"/>
  <c r="L60" i="1"/>
  <c r="M59" i="1"/>
  <c r="L59" i="1"/>
  <c r="M58" i="1"/>
  <c r="L58" i="1"/>
  <c r="M57" i="1"/>
  <c r="L57" i="1"/>
  <c r="M56" i="1"/>
  <c r="L56" i="1"/>
  <c r="M55" i="1"/>
  <c r="L55" i="1"/>
  <c r="M54" i="1"/>
  <c r="L54" i="1"/>
  <c r="M53" i="1"/>
  <c r="L53" i="1"/>
  <c r="M52" i="1"/>
  <c r="L52" i="1"/>
  <c r="M51" i="1"/>
  <c r="L51" i="1"/>
  <c r="M50" i="1"/>
  <c r="L50" i="1"/>
  <c r="M49" i="1"/>
  <c r="L49" i="1"/>
  <c r="M48" i="1"/>
  <c r="L48" i="1"/>
  <c r="M47" i="1"/>
  <c r="L47" i="1"/>
  <c r="M46" i="1"/>
  <c r="L46" i="1"/>
  <c r="M45" i="1"/>
  <c r="L45" i="1"/>
  <c r="M44" i="1"/>
  <c r="L44" i="1"/>
  <c r="M43" i="1"/>
  <c r="L43" i="1"/>
  <c r="M42" i="1"/>
  <c r="L42" i="1"/>
  <c r="M41" i="1"/>
  <c r="L41" i="1"/>
  <c r="M40" i="1"/>
  <c r="L40" i="1"/>
  <c r="M39" i="1"/>
  <c r="L39" i="1"/>
  <c r="M38" i="1"/>
  <c r="L38" i="1"/>
  <c r="M37" i="1"/>
  <c r="L37" i="1"/>
  <c r="M36" i="1"/>
  <c r="L36" i="1"/>
  <c r="M35" i="1"/>
  <c r="L35" i="1"/>
  <c r="M34" i="1"/>
  <c r="L34" i="1"/>
  <c r="M33" i="1"/>
  <c r="L33" i="1"/>
  <c r="M32" i="1"/>
  <c r="L32" i="1"/>
  <c r="M31" i="1"/>
  <c r="L31" i="1"/>
  <c r="M30" i="1"/>
  <c r="L30" i="1"/>
  <c r="M29" i="1"/>
  <c r="L29" i="1"/>
  <c r="M28" i="1"/>
  <c r="L28" i="1"/>
  <c r="M27" i="1"/>
  <c r="L27" i="1"/>
  <c r="M26" i="1"/>
  <c r="L26" i="1"/>
  <c r="M25" i="1"/>
  <c r="L25" i="1"/>
  <c r="M24" i="1"/>
  <c r="L24" i="1"/>
  <c r="M23" i="1"/>
  <c r="L23" i="1"/>
  <c r="M22" i="1"/>
  <c r="L22" i="1"/>
  <c r="M21" i="1"/>
  <c r="L21" i="1"/>
  <c r="M20" i="1"/>
  <c r="L20" i="1"/>
  <c r="M19" i="1"/>
  <c r="L19" i="1"/>
  <c r="M18" i="1"/>
  <c r="L18" i="1"/>
  <c r="M17" i="1"/>
  <c r="L17" i="1"/>
  <c r="M16" i="1"/>
  <c r="L16" i="1"/>
  <c r="M15" i="1"/>
  <c r="L15" i="1"/>
  <c r="M14" i="1"/>
  <c r="L14" i="1"/>
  <c r="M13" i="1"/>
  <c r="L13" i="1"/>
  <c r="M11" i="1"/>
  <c r="M12" i="1"/>
  <c r="L12" i="1"/>
  <c r="E27" i="7"/>
  <c r="E26" i="7"/>
  <c r="E25" i="7"/>
  <c r="E24" i="7"/>
  <c r="E23" i="7"/>
  <c r="E22" i="7"/>
  <c r="E21" i="7"/>
  <c r="E20" i="7"/>
  <c r="E19" i="7"/>
  <c r="E18" i="7"/>
  <c r="E17" i="7"/>
  <c r="E16" i="7"/>
  <c r="E15" i="7"/>
  <c r="E14" i="7"/>
  <c r="E13" i="7"/>
  <c r="E12" i="7"/>
  <c r="E11" i="7"/>
  <c r="E10" i="7"/>
  <c r="E9" i="7"/>
  <c r="E8" i="7"/>
  <c r="E7" i="7"/>
  <c r="E12" i="12"/>
  <c r="E11" i="12"/>
  <c r="E10" i="12"/>
  <c r="E9" i="12"/>
  <c r="E8" i="12"/>
  <c r="E7" i="12"/>
  <c r="V506" i="11" l="1"/>
  <c r="T506" i="11"/>
  <c r="S506" i="11"/>
  <c r="R506" i="11"/>
  <c r="Q506" i="11"/>
  <c r="P506" i="11"/>
  <c r="O506" i="11"/>
  <c r="N506" i="11"/>
  <c r="M506" i="11"/>
  <c r="L506" i="11"/>
  <c r="K506" i="11"/>
  <c r="J506" i="11"/>
  <c r="I506" i="11"/>
  <c r="G506" i="11"/>
  <c r="F506" i="11"/>
  <c r="E506" i="11"/>
  <c r="D506" i="11"/>
  <c r="C506" i="11"/>
  <c r="B506" i="11" s="1"/>
  <c r="V505" i="11"/>
  <c r="T505" i="11"/>
  <c r="S505" i="11"/>
  <c r="R505" i="11"/>
  <c r="Q505" i="11"/>
  <c r="P505" i="11"/>
  <c r="O505" i="11"/>
  <c r="N505" i="11"/>
  <c r="J505" i="11"/>
  <c r="I505" i="11"/>
  <c r="G505" i="11"/>
  <c r="F505" i="11"/>
  <c r="E505" i="11"/>
  <c r="D505" i="11"/>
  <c r="C505" i="11"/>
  <c r="B505" i="11" s="1"/>
  <c r="V504" i="11"/>
  <c r="T504" i="11"/>
  <c r="S504" i="11"/>
  <c r="R504" i="11"/>
  <c r="Q504" i="11"/>
  <c r="P504" i="11"/>
  <c r="O504" i="11"/>
  <c r="N504" i="11"/>
  <c r="J504" i="11"/>
  <c r="I504" i="11"/>
  <c r="G504" i="11"/>
  <c r="F504" i="11"/>
  <c r="E504" i="11"/>
  <c r="D504" i="11"/>
  <c r="C504" i="11"/>
  <c r="B504" i="11" s="1"/>
  <c r="V503" i="11"/>
  <c r="T503" i="11"/>
  <c r="S503" i="11"/>
  <c r="R503" i="11"/>
  <c r="Q503" i="11"/>
  <c r="P503" i="11"/>
  <c r="O503" i="11"/>
  <c r="N503" i="11"/>
  <c r="J503" i="11"/>
  <c r="I503" i="11"/>
  <c r="G503" i="11"/>
  <c r="F503" i="11"/>
  <c r="E503" i="11"/>
  <c r="D503" i="11"/>
  <c r="C503" i="11"/>
  <c r="B503" i="11" s="1"/>
  <c r="V502" i="11"/>
  <c r="T502" i="11"/>
  <c r="S502" i="11"/>
  <c r="R502" i="11"/>
  <c r="Q502" i="11"/>
  <c r="P502" i="11"/>
  <c r="O502" i="11"/>
  <c r="N502" i="11"/>
  <c r="J502" i="11"/>
  <c r="I502" i="11"/>
  <c r="G502" i="11"/>
  <c r="F502" i="11"/>
  <c r="E502" i="11"/>
  <c r="D502" i="11"/>
  <c r="C502" i="11"/>
  <c r="B502" i="11" s="1"/>
  <c r="V501" i="11"/>
  <c r="T501" i="11"/>
  <c r="S501" i="11"/>
  <c r="R501" i="11"/>
  <c r="Q501" i="11"/>
  <c r="P501" i="11"/>
  <c r="O501" i="11"/>
  <c r="N501" i="11"/>
  <c r="J501" i="11"/>
  <c r="I501" i="11"/>
  <c r="G501" i="11"/>
  <c r="F501" i="11"/>
  <c r="E501" i="11"/>
  <c r="D501" i="11"/>
  <c r="C501" i="11"/>
  <c r="B501" i="11" s="1"/>
  <c r="V500" i="11"/>
  <c r="T500" i="11"/>
  <c r="S500" i="11"/>
  <c r="R500" i="11"/>
  <c r="Q500" i="11"/>
  <c r="P500" i="11"/>
  <c r="O500" i="11"/>
  <c r="N500" i="11"/>
  <c r="J500" i="11"/>
  <c r="I500" i="11"/>
  <c r="G500" i="11"/>
  <c r="F500" i="11"/>
  <c r="E500" i="11"/>
  <c r="D500" i="11"/>
  <c r="C500" i="11"/>
  <c r="B500" i="11" s="1"/>
  <c r="V499" i="11"/>
  <c r="T499" i="11"/>
  <c r="S499" i="11"/>
  <c r="R499" i="11"/>
  <c r="Q499" i="11"/>
  <c r="P499" i="11"/>
  <c r="O499" i="11"/>
  <c r="N499" i="11"/>
  <c r="J499" i="11"/>
  <c r="I499" i="11"/>
  <c r="G499" i="11"/>
  <c r="F499" i="11"/>
  <c r="E499" i="11"/>
  <c r="D499" i="11"/>
  <c r="C499" i="11"/>
  <c r="B499" i="11" s="1"/>
  <c r="V498" i="11"/>
  <c r="T498" i="11"/>
  <c r="S498" i="11"/>
  <c r="R498" i="11"/>
  <c r="Q498" i="11"/>
  <c r="P498" i="11"/>
  <c r="O498" i="11"/>
  <c r="N498" i="11"/>
  <c r="J498" i="11"/>
  <c r="I498" i="11"/>
  <c r="G498" i="11"/>
  <c r="F498" i="11"/>
  <c r="E498" i="11"/>
  <c r="D498" i="11"/>
  <c r="C498" i="11"/>
  <c r="B498" i="11" s="1"/>
  <c r="V497" i="11"/>
  <c r="T497" i="11"/>
  <c r="S497" i="11"/>
  <c r="R497" i="11"/>
  <c r="Q497" i="11"/>
  <c r="P497" i="11"/>
  <c r="O497" i="11"/>
  <c r="N497" i="11"/>
  <c r="J497" i="11"/>
  <c r="I497" i="11"/>
  <c r="G497" i="11"/>
  <c r="F497" i="11"/>
  <c r="E497" i="11"/>
  <c r="D497" i="11"/>
  <c r="C497" i="11"/>
  <c r="B497" i="11" s="1"/>
  <c r="V496" i="11"/>
  <c r="T496" i="11"/>
  <c r="S496" i="11"/>
  <c r="R496" i="11"/>
  <c r="Q496" i="11"/>
  <c r="P496" i="11"/>
  <c r="O496" i="11"/>
  <c r="N496" i="11"/>
  <c r="J496" i="11"/>
  <c r="I496" i="11"/>
  <c r="G496" i="11"/>
  <c r="F496" i="11"/>
  <c r="E496" i="11"/>
  <c r="D496" i="11"/>
  <c r="C496" i="11"/>
  <c r="B496" i="11" s="1"/>
  <c r="V495" i="11"/>
  <c r="T495" i="11"/>
  <c r="S495" i="11"/>
  <c r="R495" i="11"/>
  <c r="Q495" i="11"/>
  <c r="P495" i="11"/>
  <c r="O495" i="11"/>
  <c r="N495" i="11"/>
  <c r="J495" i="11"/>
  <c r="I495" i="11"/>
  <c r="G495" i="11"/>
  <c r="F495" i="11"/>
  <c r="E495" i="11"/>
  <c r="D495" i="11"/>
  <c r="C495" i="11"/>
  <c r="B495" i="11" s="1"/>
  <c r="V494" i="11"/>
  <c r="T494" i="11"/>
  <c r="S494" i="11"/>
  <c r="R494" i="11"/>
  <c r="Q494" i="11"/>
  <c r="P494" i="11"/>
  <c r="O494" i="11"/>
  <c r="N494" i="11"/>
  <c r="J494" i="11"/>
  <c r="I494" i="11"/>
  <c r="G494" i="11"/>
  <c r="F494" i="11"/>
  <c r="E494" i="11"/>
  <c r="D494" i="11"/>
  <c r="C494" i="11"/>
  <c r="B494" i="11" s="1"/>
  <c r="V493" i="11"/>
  <c r="T493" i="11"/>
  <c r="S493" i="11"/>
  <c r="R493" i="11"/>
  <c r="Q493" i="11"/>
  <c r="P493" i="11"/>
  <c r="O493" i="11"/>
  <c r="N493" i="11"/>
  <c r="J493" i="11"/>
  <c r="I493" i="11"/>
  <c r="G493" i="11"/>
  <c r="F493" i="11"/>
  <c r="E493" i="11"/>
  <c r="D493" i="11"/>
  <c r="C493" i="11"/>
  <c r="B493" i="11" s="1"/>
  <c r="V492" i="11"/>
  <c r="T492" i="11"/>
  <c r="S492" i="11"/>
  <c r="R492" i="11"/>
  <c r="Q492" i="11"/>
  <c r="P492" i="11"/>
  <c r="O492" i="11"/>
  <c r="N492" i="11"/>
  <c r="J492" i="11"/>
  <c r="I492" i="11"/>
  <c r="G492" i="11"/>
  <c r="F492" i="11"/>
  <c r="E492" i="11"/>
  <c r="D492" i="11"/>
  <c r="C492" i="11"/>
  <c r="B492" i="11" s="1"/>
  <c r="V491" i="11"/>
  <c r="T491" i="11"/>
  <c r="S491" i="11"/>
  <c r="R491" i="11"/>
  <c r="Q491" i="11"/>
  <c r="P491" i="11"/>
  <c r="O491" i="11"/>
  <c r="N491" i="11"/>
  <c r="J491" i="11"/>
  <c r="I491" i="11"/>
  <c r="G491" i="11"/>
  <c r="F491" i="11"/>
  <c r="E491" i="11"/>
  <c r="D491" i="11"/>
  <c r="C491" i="11"/>
  <c r="B491" i="11" s="1"/>
  <c r="V490" i="11"/>
  <c r="T490" i="11"/>
  <c r="S490" i="11"/>
  <c r="R490" i="11"/>
  <c r="Q490" i="11"/>
  <c r="P490" i="11"/>
  <c r="O490" i="11"/>
  <c r="N490" i="11"/>
  <c r="J490" i="11"/>
  <c r="I490" i="11"/>
  <c r="G490" i="11"/>
  <c r="F490" i="11"/>
  <c r="E490" i="11"/>
  <c r="D490" i="11"/>
  <c r="C490" i="11"/>
  <c r="B490" i="11" s="1"/>
  <c r="V489" i="11"/>
  <c r="T489" i="11"/>
  <c r="S489" i="11"/>
  <c r="R489" i="11"/>
  <c r="Q489" i="11"/>
  <c r="P489" i="11"/>
  <c r="O489" i="11"/>
  <c r="N489" i="11"/>
  <c r="J489" i="11"/>
  <c r="I489" i="11"/>
  <c r="G489" i="11"/>
  <c r="F489" i="11"/>
  <c r="E489" i="11"/>
  <c r="D489" i="11"/>
  <c r="C489" i="11"/>
  <c r="B489" i="11" s="1"/>
  <c r="V488" i="11"/>
  <c r="T488" i="11"/>
  <c r="S488" i="11"/>
  <c r="R488" i="11"/>
  <c r="Q488" i="11"/>
  <c r="P488" i="11"/>
  <c r="O488" i="11"/>
  <c r="N488" i="11"/>
  <c r="J488" i="11"/>
  <c r="I488" i="11"/>
  <c r="G488" i="11"/>
  <c r="F488" i="11"/>
  <c r="E488" i="11"/>
  <c r="D488" i="11"/>
  <c r="C488" i="11"/>
  <c r="B488" i="11" s="1"/>
  <c r="V487" i="11"/>
  <c r="T487" i="11"/>
  <c r="S487" i="11"/>
  <c r="R487" i="11"/>
  <c r="Q487" i="11"/>
  <c r="P487" i="11"/>
  <c r="O487" i="11"/>
  <c r="N487" i="11"/>
  <c r="J487" i="11"/>
  <c r="I487" i="11"/>
  <c r="G487" i="11"/>
  <c r="F487" i="11"/>
  <c r="E487" i="11"/>
  <c r="D487" i="11"/>
  <c r="C487" i="11"/>
  <c r="B487" i="11" s="1"/>
  <c r="V486" i="11"/>
  <c r="T486" i="11"/>
  <c r="S486" i="11"/>
  <c r="R486" i="11"/>
  <c r="Q486" i="11"/>
  <c r="P486" i="11"/>
  <c r="O486" i="11"/>
  <c r="N486" i="11"/>
  <c r="J486" i="11"/>
  <c r="I486" i="11"/>
  <c r="G486" i="11"/>
  <c r="F486" i="11"/>
  <c r="E486" i="11"/>
  <c r="D486" i="11"/>
  <c r="C486" i="11"/>
  <c r="B486" i="11" s="1"/>
  <c r="V485" i="11"/>
  <c r="T485" i="11"/>
  <c r="S485" i="11"/>
  <c r="R485" i="11"/>
  <c r="Q485" i="11"/>
  <c r="P485" i="11"/>
  <c r="O485" i="11"/>
  <c r="N485" i="11"/>
  <c r="J485" i="11"/>
  <c r="I485" i="11"/>
  <c r="G485" i="11"/>
  <c r="F485" i="11"/>
  <c r="E485" i="11"/>
  <c r="D485" i="11"/>
  <c r="C485" i="11"/>
  <c r="B485" i="11" s="1"/>
  <c r="V484" i="11"/>
  <c r="T484" i="11"/>
  <c r="S484" i="11"/>
  <c r="R484" i="11"/>
  <c r="Q484" i="11"/>
  <c r="P484" i="11"/>
  <c r="O484" i="11"/>
  <c r="N484" i="11"/>
  <c r="J484" i="11"/>
  <c r="I484" i="11"/>
  <c r="G484" i="11"/>
  <c r="F484" i="11"/>
  <c r="E484" i="11"/>
  <c r="D484" i="11"/>
  <c r="C484" i="11"/>
  <c r="B484" i="11" s="1"/>
  <c r="V483" i="11"/>
  <c r="T483" i="11"/>
  <c r="S483" i="11"/>
  <c r="R483" i="11"/>
  <c r="Q483" i="11"/>
  <c r="P483" i="11"/>
  <c r="O483" i="11"/>
  <c r="N483" i="11"/>
  <c r="J483" i="11"/>
  <c r="I483" i="11"/>
  <c r="G483" i="11"/>
  <c r="F483" i="11"/>
  <c r="E483" i="11"/>
  <c r="D483" i="11"/>
  <c r="C483" i="11"/>
  <c r="B483" i="11" s="1"/>
  <c r="V482" i="11"/>
  <c r="T482" i="11"/>
  <c r="S482" i="11"/>
  <c r="R482" i="11"/>
  <c r="Q482" i="11"/>
  <c r="P482" i="11"/>
  <c r="O482" i="11"/>
  <c r="N482" i="11"/>
  <c r="J482" i="11"/>
  <c r="I482" i="11"/>
  <c r="G482" i="11"/>
  <c r="F482" i="11"/>
  <c r="E482" i="11"/>
  <c r="D482" i="11"/>
  <c r="C482" i="11"/>
  <c r="B482" i="11" s="1"/>
  <c r="V481" i="11"/>
  <c r="T481" i="11"/>
  <c r="S481" i="11"/>
  <c r="R481" i="11"/>
  <c r="Q481" i="11"/>
  <c r="P481" i="11"/>
  <c r="O481" i="11"/>
  <c r="N481" i="11"/>
  <c r="J481" i="11"/>
  <c r="I481" i="11"/>
  <c r="G481" i="11"/>
  <c r="F481" i="11"/>
  <c r="E481" i="11"/>
  <c r="D481" i="11"/>
  <c r="C481" i="11"/>
  <c r="B481" i="11" s="1"/>
  <c r="V480" i="11"/>
  <c r="T480" i="11"/>
  <c r="S480" i="11"/>
  <c r="R480" i="11"/>
  <c r="Q480" i="11"/>
  <c r="P480" i="11"/>
  <c r="O480" i="11"/>
  <c r="N480" i="11"/>
  <c r="J480" i="11"/>
  <c r="I480" i="11"/>
  <c r="G480" i="11"/>
  <c r="F480" i="11"/>
  <c r="E480" i="11"/>
  <c r="D480" i="11"/>
  <c r="C480" i="11"/>
  <c r="B480" i="11" s="1"/>
  <c r="V479" i="11"/>
  <c r="T479" i="11"/>
  <c r="S479" i="11"/>
  <c r="R479" i="11"/>
  <c r="Q479" i="11"/>
  <c r="P479" i="11"/>
  <c r="O479" i="11"/>
  <c r="N479" i="11"/>
  <c r="J479" i="11"/>
  <c r="I479" i="11"/>
  <c r="G479" i="11"/>
  <c r="F479" i="11"/>
  <c r="E479" i="11"/>
  <c r="D479" i="11"/>
  <c r="C479" i="11"/>
  <c r="B479" i="11" s="1"/>
  <c r="V478" i="11"/>
  <c r="T478" i="11"/>
  <c r="S478" i="11"/>
  <c r="R478" i="11"/>
  <c r="Q478" i="11"/>
  <c r="P478" i="11"/>
  <c r="O478" i="11"/>
  <c r="N478" i="11"/>
  <c r="J478" i="11"/>
  <c r="I478" i="11"/>
  <c r="G478" i="11"/>
  <c r="F478" i="11"/>
  <c r="E478" i="11"/>
  <c r="D478" i="11"/>
  <c r="C478" i="11"/>
  <c r="B478" i="11" s="1"/>
  <c r="V477" i="11"/>
  <c r="T477" i="11"/>
  <c r="S477" i="11"/>
  <c r="R477" i="11"/>
  <c r="Q477" i="11"/>
  <c r="P477" i="11"/>
  <c r="O477" i="11"/>
  <c r="N477" i="11"/>
  <c r="J477" i="11"/>
  <c r="I477" i="11"/>
  <c r="G477" i="11"/>
  <c r="F477" i="11"/>
  <c r="E477" i="11"/>
  <c r="D477" i="11"/>
  <c r="C477" i="11"/>
  <c r="B477" i="11" s="1"/>
  <c r="V476" i="11"/>
  <c r="T476" i="11"/>
  <c r="S476" i="11"/>
  <c r="R476" i="11"/>
  <c r="Q476" i="11"/>
  <c r="P476" i="11"/>
  <c r="O476" i="11"/>
  <c r="N476" i="11"/>
  <c r="J476" i="11"/>
  <c r="I476" i="11"/>
  <c r="G476" i="11"/>
  <c r="F476" i="11"/>
  <c r="E476" i="11"/>
  <c r="D476" i="11"/>
  <c r="C476" i="11"/>
  <c r="B476" i="11" s="1"/>
  <c r="V475" i="11"/>
  <c r="T475" i="11"/>
  <c r="S475" i="11"/>
  <c r="R475" i="11"/>
  <c r="Q475" i="11"/>
  <c r="P475" i="11"/>
  <c r="O475" i="11"/>
  <c r="N475" i="11"/>
  <c r="J475" i="11"/>
  <c r="I475" i="11"/>
  <c r="G475" i="11"/>
  <c r="F475" i="11"/>
  <c r="E475" i="11"/>
  <c r="D475" i="11"/>
  <c r="C475" i="11"/>
  <c r="B475" i="11" s="1"/>
  <c r="V474" i="11"/>
  <c r="T474" i="11"/>
  <c r="S474" i="11"/>
  <c r="R474" i="11"/>
  <c r="Q474" i="11"/>
  <c r="P474" i="11"/>
  <c r="O474" i="11"/>
  <c r="N474" i="11"/>
  <c r="J474" i="11"/>
  <c r="I474" i="11"/>
  <c r="G474" i="11"/>
  <c r="F474" i="11"/>
  <c r="E474" i="11"/>
  <c r="D474" i="11"/>
  <c r="C474" i="11"/>
  <c r="B474" i="11" s="1"/>
  <c r="V473" i="11"/>
  <c r="T473" i="11"/>
  <c r="S473" i="11"/>
  <c r="R473" i="11"/>
  <c r="Q473" i="11"/>
  <c r="P473" i="11"/>
  <c r="O473" i="11"/>
  <c r="N473" i="11"/>
  <c r="J473" i="11"/>
  <c r="I473" i="11"/>
  <c r="G473" i="11"/>
  <c r="F473" i="11"/>
  <c r="E473" i="11"/>
  <c r="D473" i="11"/>
  <c r="C473" i="11"/>
  <c r="B473" i="11" s="1"/>
  <c r="V472" i="11"/>
  <c r="T472" i="11"/>
  <c r="S472" i="11"/>
  <c r="R472" i="11"/>
  <c r="Q472" i="11"/>
  <c r="P472" i="11"/>
  <c r="O472" i="11"/>
  <c r="N472" i="11"/>
  <c r="J472" i="11"/>
  <c r="I472" i="11"/>
  <c r="G472" i="11"/>
  <c r="F472" i="11"/>
  <c r="E472" i="11"/>
  <c r="D472" i="11"/>
  <c r="C472" i="11"/>
  <c r="B472" i="11" s="1"/>
  <c r="V471" i="11"/>
  <c r="T471" i="11"/>
  <c r="S471" i="11"/>
  <c r="R471" i="11"/>
  <c r="Q471" i="11"/>
  <c r="P471" i="11"/>
  <c r="O471" i="11"/>
  <c r="N471" i="11"/>
  <c r="J471" i="11"/>
  <c r="I471" i="11"/>
  <c r="G471" i="11"/>
  <c r="F471" i="11"/>
  <c r="E471" i="11"/>
  <c r="D471" i="11"/>
  <c r="C471" i="11"/>
  <c r="B471" i="11" s="1"/>
  <c r="V470" i="11"/>
  <c r="T470" i="11"/>
  <c r="S470" i="11"/>
  <c r="R470" i="11"/>
  <c r="Q470" i="11"/>
  <c r="P470" i="11"/>
  <c r="O470" i="11"/>
  <c r="N470" i="11"/>
  <c r="J470" i="11"/>
  <c r="I470" i="11"/>
  <c r="G470" i="11"/>
  <c r="F470" i="11"/>
  <c r="E470" i="11"/>
  <c r="D470" i="11"/>
  <c r="C470" i="11"/>
  <c r="B470" i="11" s="1"/>
  <c r="V469" i="11"/>
  <c r="T469" i="11"/>
  <c r="S469" i="11"/>
  <c r="R469" i="11"/>
  <c r="Q469" i="11"/>
  <c r="P469" i="11"/>
  <c r="O469" i="11"/>
  <c r="N469" i="11"/>
  <c r="J469" i="11"/>
  <c r="I469" i="11"/>
  <c r="G469" i="11"/>
  <c r="F469" i="11"/>
  <c r="E469" i="11"/>
  <c r="D469" i="11"/>
  <c r="C469" i="11"/>
  <c r="B469" i="11" s="1"/>
  <c r="V468" i="11"/>
  <c r="T468" i="11"/>
  <c r="S468" i="11"/>
  <c r="R468" i="11"/>
  <c r="Q468" i="11"/>
  <c r="P468" i="11"/>
  <c r="O468" i="11"/>
  <c r="N468" i="11"/>
  <c r="J468" i="11"/>
  <c r="I468" i="11"/>
  <c r="G468" i="11"/>
  <c r="F468" i="11"/>
  <c r="E468" i="11"/>
  <c r="D468" i="11"/>
  <c r="C468" i="11"/>
  <c r="B468" i="11" s="1"/>
  <c r="V467" i="11"/>
  <c r="T467" i="11"/>
  <c r="S467" i="11"/>
  <c r="R467" i="11"/>
  <c r="Q467" i="11"/>
  <c r="P467" i="11"/>
  <c r="O467" i="11"/>
  <c r="N467" i="11"/>
  <c r="J467" i="11"/>
  <c r="I467" i="11"/>
  <c r="G467" i="11"/>
  <c r="F467" i="11"/>
  <c r="E467" i="11"/>
  <c r="D467" i="11"/>
  <c r="C467" i="11"/>
  <c r="B467" i="11" s="1"/>
  <c r="V466" i="11"/>
  <c r="T466" i="11"/>
  <c r="S466" i="11"/>
  <c r="R466" i="11"/>
  <c r="Q466" i="11"/>
  <c r="P466" i="11"/>
  <c r="O466" i="11"/>
  <c r="N466" i="11"/>
  <c r="J466" i="11"/>
  <c r="I466" i="11"/>
  <c r="G466" i="11"/>
  <c r="F466" i="11"/>
  <c r="E466" i="11"/>
  <c r="D466" i="11"/>
  <c r="C466" i="11"/>
  <c r="B466" i="11" s="1"/>
  <c r="V465" i="11"/>
  <c r="T465" i="11"/>
  <c r="S465" i="11"/>
  <c r="R465" i="11"/>
  <c r="Q465" i="11"/>
  <c r="P465" i="11"/>
  <c r="O465" i="11"/>
  <c r="N465" i="11"/>
  <c r="J465" i="11"/>
  <c r="I465" i="11"/>
  <c r="G465" i="11"/>
  <c r="F465" i="11"/>
  <c r="E465" i="11"/>
  <c r="D465" i="11"/>
  <c r="C465" i="11"/>
  <c r="B465" i="11" s="1"/>
  <c r="V464" i="11"/>
  <c r="T464" i="11"/>
  <c r="S464" i="11"/>
  <c r="R464" i="11"/>
  <c r="Q464" i="11"/>
  <c r="P464" i="11"/>
  <c r="O464" i="11"/>
  <c r="N464" i="11"/>
  <c r="J464" i="11"/>
  <c r="I464" i="11"/>
  <c r="G464" i="11"/>
  <c r="F464" i="11"/>
  <c r="E464" i="11"/>
  <c r="D464" i="11"/>
  <c r="C464" i="11"/>
  <c r="B464" i="11" s="1"/>
  <c r="V463" i="11"/>
  <c r="T463" i="11"/>
  <c r="S463" i="11"/>
  <c r="R463" i="11"/>
  <c r="Q463" i="11"/>
  <c r="P463" i="11"/>
  <c r="O463" i="11"/>
  <c r="N463" i="11"/>
  <c r="J463" i="11"/>
  <c r="I463" i="11"/>
  <c r="G463" i="11"/>
  <c r="F463" i="11"/>
  <c r="E463" i="11"/>
  <c r="D463" i="11"/>
  <c r="C463" i="11"/>
  <c r="B463" i="11" s="1"/>
  <c r="V462" i="11"/>
  <c r="T462" i="11"/>
  <c r="S462" i="11"/>
  <c r="R462" i="11"/>
  <c r="Q462" i="11"/>
  <c r="P462" i="11"/>
  <c r="O462" i="11"/>
  <c r="N462" i="11"/>
  <c r="J462" i="11"/>
  <c r="I462" i="11"/>
  <c r="G462" i="11"/>
  <c r="F462" i="11"/>
  <c r="E462" i="11"/>
  <c r="D462" i="11"/>
  <c r="C462" i="11"/>
  <c r="B462" i="11" s="1"/>
  <c r="V461" i="11"/>
  <c r="T461" i="11"/>
  <c r="S461" i="11"/>
  <c r="R461" i="11"/>
  <c r="Q461" i="11"/>
  <c r="P461" i="11"/>
  <c r="O461" i="11"/>
  <c r="N461" i="11"/>
  <c r="J461" i="11"/>
  <c r="I461" i="11"/>
  <c r="G461" i="11"/>
  <c r="F461" i="11"/>
  <c r="E461" i="11"/>
  <c r="D461" i="11"/>
  <c r="C461" i="11"/>
  <c r="B461" i="11" s="1"/>
  <c r="V460" i="11"/>
  <c r="T460" i="11"/>
  <c r="S460" i="11"/>
  <c r="R460" i="11"/>
  <c r="Q460" i="11"/>
  <c r="P460" i="11"/>
  <c r="O460" i="11"/>
  <c r="N460" i="11"/>
  <c r="J460" i="11"/>
  <c r="I460" i="11"/>
  <c r="G460" i="11"/>
  <c r="F460" i="11"/>
  <c r="E460" i="11"/>
  <c r="D460" i="11"/>
  <c r="C460" i="11"/>
  <c r="B460" i="11" s="1"/>
  <c r="V459" i="11"/>
  <c r="T459" i="11"/>
  <c r="S459" i="11"/>
  <c r="R459" i="11"/>
  <c r="Q459" i="11"/>
  <c r="P459" i="11"/>
  <c r="O459" i="11"/>
  <c r="N459" i="11"/>
  <c r="J459" i="11"/>
  <c r="I459" i="11"/>
  <c r="G459" i="11"/>
  <c r="F459" i="11"/>
  <c r="E459" i="11"/>
  <c r="D459" i="11"/>
  <c r="C459" i="11"/>
  <c r="B459" i="11" s="1"/>
  <c r="V458" i="11"/>
  <c r="T458" i="11"/>
  <c r="S458" i="11"/>
  <c r="R458" i="11"/>
  <c r="Q458" i="11"/>
  <c r="P458" i="11"/>
  <c r="O458" i="11"/>
  <c r="N458" i="11"/>
  <c r="J458" i="11"/>
  <c r="I458" i="11"/>
  <c r="G458" i="11"/>
  <c r="F458" i="11"/>
  <c r="E458" i="11"/>
  <c r="D458" i="11"/>
  <c r="C458" i="11"/>
  <c r="B458" i="11" s="1"/>
  <c r="V457" i="11"/>
  <c r="T457" i="11"/>
  <c r="S457" i="11"/>
  <c r="R457" i="11"/>
  <c r="Q457" i="11"/>
  <c r="P457" i="11"/>
  <c r="O457" i="11"/>
  <c r="N457" i="11"/>
  <c r="J457" i="11"/>
  <c r="I457" i="11"/>
  <c r="G457" i="11"/>
  <c r="F457" i="11"/>
  <c r="E457" i="11"/>
  <c r="D457" i="11"/>
  <c r="C457" i="11"/>
  <c r="B457" i="11" s="1"/>
  <c r="V456" i="11"/>
  <c r="T456" i="11"/>
  <c r="S456" i="11"/>
  <c r="R456" i="11"/>
  <c r="Q456" i="11"/>
  <c r="P456" i="11"/>
  <c r="O456" i="11"/>
  <c r="N456" i="11"/>
  <c r="J456" i="11"/>
  <c r="I456" i="11"/>
  <c r="G456" i="11"/>
  <c r="F456" i="11"/>
  <c r="E456" i="11"/>
  <c r="D456" i="11"/>
  <c r="C456" i="11"/>
  <c r="B456" i="11" s="1"/>
  <c r="V455" i="11"/>
  <c r="T455" i="11"/>
  <c r="S455" i="11"/>
  <c r="R455" i="11"/>
  <c r="Q455" i="11"/>
  <c r="P455" i="11"/>
  <c r="O455" i="11"/>
  <c r="N455" i="11"/>
  <c r="J455" i="11"/>
  <c r="I455" i="11"/>
  <c r="G455" i="11"/>
  <c r="F455" i="11"/>
  <c r="E455" i="11"/>
  <c r="D455" i="11"/>
  <c r="C455" i="11"/>
  <c r="B455" i="11" s="1"/>
  <c r="V454" i="11"/>
  <c r="T454" i="11"/>
  <c r="S454" i="11"/>
  <c r="R454" i="11"/>
  <c r="Q454" i="11"/>
  <c r="P454" i="11"/>
  <c r="O454" i="11"/>
  <c r="N454" i="11"/>
  <c r="J454" i="11"/>
  <c r="I454" i="11"/>
  <c r="G454" i="11"/>
  <c r="F454" i="11"/>
  <c r="E454" i="11"/>
  <c r="D454" i="11"/>
  <c r="C454" i="11"/>
  <c r="B454" i="11" s="1"/>
  <c r="V453" i="11"/>
  <c r="T453" i="11"/>
  <c r="S453" i="11"/>
  <c r="R453" i="11"/>
  <c r="Q453" i="11"/>
  <c r="P453" i="11"/>
  <c r="O453" i="11"/>
  <c r="N453" i="11"/>
  <c r="J453" i="11"/>
  <c r="I453" i="11"/>
  <c r="G453" i="11"/>
  <c r="F453" i="11"/>
  <c r="E453" i="11"/>
  <c r="D453" i="11"/>
  <c r="C453" i="11"/>
  <c r="B453" i="11" s="1"/>
  <c r="V452" i="11"/>
  <c r="T452" i="11"/>
  <c r="S452" i="11"/>
  <c r="R452" i="11"/>
  <c r="Q452" i="11"/>
  <c r="P452" i="11"/>
  <c r="O452" i="11"/>
  <c r="N452" i="11"/>
  <c r="J452" i="11"/>
  <c r="I452" i="11"/>
  <c r="G452" i="11"/>
  <c r="F452" i="11"/>
  <c r="E452" i="11"/>
  <c r="D452" i="11"/>
  <c r="C452" i="11"/>
  <c r="B452" i="11" s="1"/>
  <c r="V451" i="11"/>
  <c r="T451" i="11"/>
  <c r="S451" i="11"/>
  <c r="R451" i="11"/>
  <c r="Q451" i="11"/>
  <c r="P451" i="11"/>
  <c r="O451" i="11"/>
  <c r="N451" i="11"/>
  <c r="J451" i="11"/>
  <c r="I451" i="11"/>
  <c r="G451" i="11"/>
  <c r="F451" i="11"/>
  <c r="E451" i="11"/>
  <c r="D451" i="11"/>
  <c r="C451" i="11"/>
  <c r="B451" i="11" s="1"/>
  <c r="V450" i="11"/>
  <c r="T450" i="11"/>
  <c r="S450" i="11"/>
  <c r="R450" i="11"/>
  <c r="Q450" i="11"/>
  <c r="P450" i="11"/>
  <c r="O450" i="11"/>
  <c r="N450" i="11"/>
  <c r="J450" i="11"/>
  <c r="I450" i="11"/>
  <c r="G450" i="11"/>
  <c r="F450" i="11"/>
  <c r="E450" i="11"/>
  <c r="D450" i="11"/>
  <c r="C450" i="11"/>
  <c r="B450" i="11" s="1"/>
  <c r="V449" i="11"/>
  <c r="T449" i="11"/>
  <c r="S449" i="11"/>
  <c r="R449" i="11"/>
  <c r="Q449" i="11"/>
  <c r="P449" i="11"/>
  <c r="O449" i="11"/>
  <c r="N449" i="11"/>
  <c r="J449" i="11"/>
  <c r="I449" i="11"/>
  <c r="G449" i="11"/>
  <c r="F449" i="11"/>
  <c r="E449" i="11"/>
  <c r="D449" i="11"/>
  <c r="C449" i="11"/>
  <c r="B449" i="11" s="1"/>
  <c r="V448" i="11"/>
  <c r="T448" i="11"/>
  <c r="S448" i="11"/>
  <c r="R448" i="11"/>
  <c r="Q448" i="11"/>
  <c r="P448" i="11"/>
  <c r="O448" i="11"/>
  <c r="N448" i="11"/>
  <c r="J448" i="11"/>
  <c r="I448" i="11"/>
  <c r="G448" i="11"/>
  <c r="F448" i="11"/>
  <c r="E448" i="11"/>
  <c r="D448" i="11"/>
  <c r="C448" i="11"/>
  <c r="B448" i="11" s="1"/>
  <c r="V447" i="11"/>
  <c r="T447" i="11"/>
  <c r="S447" i="11"/>
  <c r="R447" i="11"/>
  <c r="Q447" i="11"/>
  <c r="P447" i="11"/>
  <c r="O447" i="11"/>
  <c r="N447" i="11"/>
  <c r="J447" i="11"/>
  <c r="I447" i="11"/>
  <c r="G447" i="11"/>
  <c r="F447" i="11"/>
  <c r="E447" i="11"/>
  <c r="D447" i="11"/>
  <c r="C447" i="11"/>
  <c r="B447" i="11" s="1"/>
  <c r="V446" i="11"/>
  <c r="T446" i="11"/>
  <c r="S446" i="11"/>
  <c r="R446" i="11"/>
  <c r="Q446" i="11"/>
  <c r="P446" i="11"/>
  <c r="O446" i="11"/>
  <c r="N446" i="11"/>
  <c r="J446" i="11"/>
  <c r="I446" i="11"/>
  <c r="G446" i="11"/>
  <c r="F446" i="11"/>
  <c r="E446" i="11"/>
  <c r="D446" i="11"/>
  <c r="C446" i="11"/>
  <c r="B446" i="11" s="1"/>
  <c r="V445" i="11"/>
  <c r="T445" i="11"/>
  <c r="S445" i="11"/>
  <c r="R445" i="11"/>
  <c r="Q445" i="11"/>
  <c r="P445" i="11"/>
  <c r="O445" i="11"/>
  <c r="N445" i="11"/>
  <c r="J445" i="11"/>
  <c r="I445" i="11"/>
  <c r="G445" i="11"/>
  <c r="F445" i="11"/>
  <c r="E445" i="11"/>
  <c r="D445" i="11"/>
  <c r="C445" i="11"/>
  <c r="B445" i="11" s="1"/>
  <c r="V444" i="11"/>
  <c r="T444" i="11"/>
  <c r="S444" i="11"/>
  <c r="R444" i="11"/>
  <c r="Q444" i="11"/>
  <c r="P444" i="11"/>
  <c r="O444" i="11"/>
  <c r="N444" i="11"/>
  <c r="J444" i="11"/>
  <c r="I444" i="11"/>
  <c r="G444" i="11"/>
  <c r="F444" i="11"/>
  <c r="E444" i="11"/>
  <c r="D444" i="11"/>
  <c r="C444" i="11"/>
  <c r="B444" i="11" s="1"/>
  <c r="V443" i="11"/>
  <c r="T443" i="11"/>
  <c r="S443" i="11"/>
  <c r="R443" i="11"/>
  <c r="Q443" i="11"/>
  <c r="P443" i="11"/>
  <c r="O443" i="11"/>
  <c r="N443" i="11"/>
  <c r="J443" i="11"/>
  <c r="I443" i="11"/>
  <c r="G443" i="11"/>
  <c r="F443" i="11"/>
  <c r="E443" i="11"/>
  <c r="D443" i="11"/>
  <c r="C443" i="11"/>
  <c r="B443" i="11" s="1"/>
  <c r="V442" i="11"/>
  <c r="T442" i="11"/>
  <c r="S442" i="11"/>
  <c r="R442" i="11"/>
  <c r="Q442" i="11"/>
  <c r="P442" i="11"/>
  <c r="O442" i="11"/>
  <c r="N442" i="11"/>
  <c r="J442" i="11"/>
  <c r="I442" i="11"/>
  <c r="G442" i="11"/>
  <c r="F442" i="11"/>
  <c r="E442" i="11"/>
  <c r="D442" i="11"/>
  <c r="C442" i="11"/>
  <c r="B442" i="11" s="1"/>
  <c r="V441" i="11"/>
  <c r="T441" i="11"/>
  <c r="S441" i="11"/>
  <c r="R441" i="11"/>
  <c r="Q441" i="11"/>
  <c r="P441" i="11"/>
  <c r="O441" i="11"/>
  <c r="N441" i="11"/>
  <c r="J441" i="11"/>
  <c r="I441" i="11"/>
  <c r="G441" i="11"/>
  <c r="F441" i="11"/>
  <c r="E441" i="11"/>
  <c r="D441" i="11"/>
  <c r="C441" i="11"/>
  <c r="B441" i="11" s="1"/>
  <c r="V440" i="11"/>
  <c r="T440" i="11"/>
  <c r="S440" i="11"/>
  <c r="R440" i="11"/>
  <c r="Q440" i="11"/>
  <c r="P440" i="11"/>
  <c r="O440" i="11"/>
  <c r="N440" i="11"/>
  <c r="J440" i="11"/>
  <c r="I440" i="11"/>
  <c r="G440" i="11"/>
  <c r="F440" i="11"/>
  <c r="E440" i="11"/>
  <c r="D440" i="11"/>
  <c r="C440" i="11"/>
  <c r="B440" i="11" s="1"/>
  <c r="V439" i="11"/>
  <c r="T439" i="11"/>
  <c r="S439" i="11"/>
  <c r="R439" i="11"/>
  <c r="Q439" i="11"/>
  <c r="P439" i="11"/>
  <c r="O439" i="11"/>
  <c r="N439" i="11"/>
  <c r="J439" i="11"/>
  <c r="I439" i="11"/>
  <c r="G439" i="11"/>
  <c r="F439" i="11"/>
  <c r="E439" i="11"/>
  <c r="D439" i="11"/>
  <c r="C439" i="11"/>
  <c r="B439" i="11" s="1"/>
  <c r="V438" i="11"/>
  <c r="T438" i="11"/>
  <c r="S438" i="11"/>
  <c r="R438" i="11"/>
  <c r="Q438" i="11"/>
  <c r="P438" i="11"/>
  <c r="O438" i="11"/>
  <c r="N438" i="11"/>
  <c r="J438" i="11"/>
  <c r="I438" i="11"/>
  <c r="G438" i="11"/>
  <c r="F438" i="11"/>
  <c r="E438" i="11"/>
  <c r="D438" i="11"/>
  <c r="C438" i="11"/>
  <c r="B438" i="11" s="1"/>
  <c r="V437" i="11"/>
  <c r="T437" i="11"/>
  <c r="S437" i="11"/>
  <c r="R437" i="11"/>
  <c r="Q437" i="11"/>
  <c r="P437" i="11"/>
  <c r="O437" i="11"/>
  <c r="N437" i="11"/>
  <c r="J437" i="11"/>
  <c r="I437" i="11"/>
  <c r="G437" i="11"/>
  <c r="F437" i="11"/>
  <c r="E437" i="11"/>
  <c r="D437" i="11"/>
  <c r="C437" i="11"/>
  <c r="B437" i="11" s="1"/>
  <c r="V436" i="11"/>
  <c r="T436" i="11"/>
  <c r="S436" i="11"/>
  <c r="R436" i="11"/>
  <c r="Q436" i="11"/>
  <c r="P436" i="11"/>
  <c r="O436" i="11"/>
  <c r="N436" i="11"/>
  <c r="J436" i="11"/>
  <c r="I436" i="11"/>
  <c r="G436" i="11"/>
  <c r="F436" i="11"/>
  <c r="E436" i="11"/>
  <c r="D436" i="11"/>
  <c r="C436" i="11"/>
  <c r="B436" i="11" s="1"/>
  <c r="V435" i="11"/>
  <c r="T435" i="11"/>
  <c r="S435" i="11"/>
  <c r="R435" i="11"/>
  <c r="Q435" i="11"/>
  <c r="P435" i="11"/>
  <c r="O435" i="11"/>
  <c r="N435" i="11"/>
  <c r="J435" i="11"/>
  <c r="I435" i="11"/>
  <c r="G435" i="11"/>
  <c r="F435" i="11"/>
  <c r="E435" i="11"/>
  <c r="D435" i="11"/>
  <c r="C435" i="11"/>
  <c r="B435" i="11" s="1"/>
  <c r="V434" i="11"/>
  <c r="T434" i="11"/>
  <c r="S434" i="11"/>
  <c r="R434" i="11"/>
  <c r="Q434" i="11"/>
  <c r="P434" i="11"/>
  <c r="O434" i="11"/>
  <c r="N434" i="11"/>
  <c r="J434" i="11"/>
  <c r="I434" i="11"/>
  <c r="G434" i="11"/>
  <c r="F434" i="11"/>
  <c r="E434" i="11"/>
  <c r="D434" i="11"/>
  <c r="C434" i="11"/>
  <c r="B434" i="11" s="1"/>
  <c r="V433" i="11"/>
  <c r="T433" i="11"/>
  <c r="S433" i="11"/>
  <c r="R433" i="11"/>
  <c r="Q433" i="11"/>
  <c r="P433" i="11"/>
  <c r="O433" i="11"/>
  <c r="N433" i="11"/>
  <c r="J433" i="11"/>
  <c r="I433" i="11"/>
  <c r="G433" i="11"/>
  <c r="F433" i="11"/>
  <c r="E433" i="11"/>
  <c r="D433" i="11"/>
  <c r="C433" i="11"/>
  <c r="B433" i="11" s="1"/>
  <c r="V432" i="11"/>
  <c r="T432" i="11"/>
  <c r="S432" i="11"/>
  <c r="R432" i="11"/>
  <c r="Q432" i="11"/>
  <c r="P432" i="11"/>
  <c r="O432" i="11"/>
  <c r="N432" i="11"/>
  <c r="J432" i="11"/>
  <c r="I432" i="11"/>
  <c r="G432" i="11"/>
  <c r="F432" i="11"/>
  <c r="E432" i="11"/>
  <c r="D432" i="11"/>
  <c r="C432" i="11"/>
  <c r="B432" i="11" s="1"/>
  <c r="V431" i="11"/>
  <c r="T431" i="11"/>
  <c r="S431" i="11"/>
  <c r="R431" i="11"/>
  <c r="Q431" i="11"/>
  <c r="P431" i="11"/>
  <c r="O431" i="11"/>
  <c r="N431" i="11"/>
  <c r="J431" i="11"/>
  <c r="I431" i="11"/>
  <c r="G431" i="11"/>
  <c r="F431" i="11"/>
  <c r="E431" i="11"/>
  <c r="D431" i="11"/>
  <c r="C431" i="11"/>
  <c r="B431" i="11" s="1"/>
  <c r="V430" i="11"/>
  <c r="T430" i="11"/>
  <c r="S430" i="11"/>
  <c r="R430" i="11"/>
  <c r="Q430" i="11"/>
  <c r="P430" i="11"/>
  <c r="O430" i="11"/>
  <c r="N430" i="11"/>
  <c r="J430" i="11"/>
  <c r="I430" i="11"/>
  <c r="G430" i="11"/>
  <c r="F430" i="11"/>
  <c r="E430" i="11"/>
  <c r="D430" i="11"/>
  <c r="C430" i="11"/>
  <c r="B430" i="11" s="1"/>
  <c r="V429" i="11"/>
  <c r="T429" i="11"/>
  <c r="S429" i="11"/>
  <c r="R429" i="11"/>
  <c r="Q429" i="11"/>
  <c r="P429" i="11"/>
  <c r="O429" i="11"/>
  <c r="N429" i="11"/>
  <c r="J429" i="11"/>
  <c r="I429" i="11"/>
  <c r="G429" i="11"/>
  <c r="F429" i="11"/>
  <c r="E429" i="11"/>
  <c r="D429" i="11"/>
  <c r="C429" i="11"/>
  <c r="B429" i="11" s="1"/>
  <c r="V428" i="11"/>
  <c r="T428" i="11"/>
  <c r="S428" i="11"/>
  <c r="R428" i="11"/>
  <c r="Q428" i="11"/>
  <c r="P428" i="11"/>
  <c r="O428" i="11"/>
  <c r="N428" i="11"/>
  <c r="J428" i="11"/>
  <c r="I428" i="11"/>
  <c r="G428" i="11"/>
  <c r="F428" i="11"/>
  <c r="E428" i="11"/>
  <c r="D428" i="11"/>
  <c r="C428" i="11"/>
  <c r="B428" i="11" s="1"/>
  <c r="V427" i="11"/>
  <c r="T427" i="11"/>
  <c r="S427" i="11"/>
  <c r="R427" i="11"/>
  <c r="Q427" i="11"/>
  <c r="P427" i="11"/>
  <c r="O427" i="11"/>
  <c r="N427" i="11"/>
  <c r="J427" i="11"/>
  <c r="I427" i="11"/>
  <c r="G427" i="11"/>
  <c r="F427" i="11"/>
  <c r="E427" i="11"/>
  <c r="D427" i="11"/>
  <c r="C427" i="11"/>
  <c r="B427" i="11" s="1"/>
  <c r="V426" i="11"/>
  <c r="T426" i="11"/>
  <c r="S426" i="11"/>
  <c r="R426" i="11"/>
  <c r="Q426" i="11"/>
  <c r="P426" i="11"/>
  <c r="O426" i="11"/>
  <c r="N426" i="11"/>
  <c r="J426" i="11"/>
  <c r="I426" i="11"/>
  <c r="G426" i="11"/>
  <c r="F426" i="11"/>
  <c r="E426" i="11"/>
  <c r="D426" i="11"/>
  <c r="C426" i="11"/>
  <c r="B426" i="11" s="1"/>
  <c r="V425" i="11"/>
  <c r="T425" i="11"/>
  <c r="S425" i="11"/>
  <c r="R425" i="11"/>
  <c r="Q425" i="11"/>
  <c r="P425" i="11"/>
  <c r="O425" i="11"/>
  <c r="N425" i="11"/>
  <c r="J425" i="11"/>
  <c r="I425" i="11"/>
  <c r="G425" i="11"/>
  <c r="F425" i="11"/>
  <c r="E425" i="11"/>
  <c r="D425" i="11"/>
  <c r="C425" i="11"/>
  <c r="B425" i="11" s="1"/>
  <c r="V424" i="11"/>
  <c r="T424" i="11"/>
  <c r="S424" i="11"/>
  <c r="R424" i="11"/>
  <c r="Q424" i="11"/>
  <c r="P424" i="11"/>
  <c r="O424" i="11"/>
  <c r="N424" i="11"/>
  <c r="J424" i="11"/>
  <c r="I424" i="11"/>
  <c r="G424" i="11"/>
  <c r="F424" i="11"/>
  <c r="E424" i="11"/>
  <c r="D424" i="11"/>
  <c r="C424" i="11"/>
  <c r="B424" i="11" s="1"/>
  <c r="V423" i="11"/>
  <c r="T423" i="11"/>
  <c r="S423" i="11"/>
  <c r="R423" i="11"/>
  <c r="Q423" i="11"/>
  <c r="P423" i="11"/>
  <c r="O423" i="11"/>
  <c r="N423" i="11"/>
  <c r="J423" i="11"/>
  <c r="I423" i="11"/>
  <c r="G423" i="11"/>
  <c r="F423" i="11"/>
  <c r="E423" i="11"/>
  <c r="D423" i="11"/>
  <c r="C423" i="11"/>
  <c r="B423" i="11" s="1"/>
  <c r="V422" i="11"/>
  <c r="T422" i="11"/>
  <c r="S422" i="11"/>
  <c r="R422" i="11"/>
  <c r="Q422" i="11"/>
  <c r="P422" i="11"/>
  <c r="O422" i="11"/>
  <c r="N422" i="11"/>
  <c r="J422" i="11"/>
  <c r="I422" i="11"/>
  <c r="G422" i="11"/>
  <c r="F422" i="11"/>
  <c r="E422" i="11"/>
  <c r="D422" i="11"/>
  <c r="C422" i="11"/>
  <c r="B422" i="11" s="1"/>
  <c r="V421" i="11"/>
  <c r="T421" i="11"/>
  <c r="S421" i="11"/>
  <c r="R421" i="11"/>
  <c r="Q421" i="11"/>
  <c r="P421" i="11"/>
  <c r="O421" i="11"/>
  <c r="N421" i="11"/>
  <c r="J421" i="11"/>
  <c r="I421" i="11"/>
  <c r="G421" i="11"/>
  <c r="F421" i="11"/>
  <c r="E421" i="11"/>
  <c r="D421" i="11"/>
  <c r="C421" i="11"/>
  <c r="B421" i="11" s="1"/>
  <c r="V420" i="11"/>
  <c r="T420" i="11"/>
  <c r="S420" i="11"/>
  <c r="R420" i="11"/>
  <c r="Q420" i="11"/>
  <c r="P420" i="11"/>
  <c r="O420" i="11"/>
  <c r="N420" i="11"/>
  <c r="J420" i="11"/>
  <c r="I420" i="11"/>
  <c r="G420" i="11"/>
  <c r="F420" i="11"/>
  <c r="E420" i="11"/>
  <c r="D420" i="11"/>
  <c r="C420" i="11"/>
  <c r="B420" i="11" s="1"/>
  <c r="V419" i="11"/>
  <c r="T419" i="11"/>
  <c r="S419" i="11"/>
  <c r="R419" i="11"/>
  <c r="Q419" i="11"/>
  <c r="P419" i="11"/>
  <c r="O419" i="11"/>
  <c r="N419" i="11"/>
  <c r="J419" i="11"/>
  <c r="I419" i="11"/>
  <c r="G419" i="11"/>
  <c r="F419" i="11"/>
  <c r="E419" i="11"/>
  <c r="D419" i="11"/>
  <c r="C419" i="11"/>
  <c r="B419" i="11" s="1"/>
  <c r="V418" i="11"/>
  <c r="T418" i="11"/>
  <c r="S418" i="11"/>
  <c r="R418" i="11"/>
  <c r="Q418" i="11"/>
  <c r="P418" i="11"/>
  <c r="O418" i="11"/>
  <c r="N418" i="11"/>
  <c r="J418" i="11"/>
  <c r="I418" i="11"/>
  <c r="G418" i="11"/>
  <c r="F418" i="11"/>
  <c r="E418" i="11"/>
  <c r="D418" i="11"/>
  <c r="C418" i="11"/>
  <c r="B418" i="11" s="1"/>
  <c r="V417" i="11"/>
  <c r="T417" i="11"/>
  <c r="S417" i="11"/>
  <c r="R417" i="11"/>
  <c r="Q417" i="11"/>
  <c r="P417" i="11"/>
  <c r="O417" i="11"/>
  <c r="N417" i="11"/>
  <c r="J417" i="11"/>
  <c r="I417" i="11"/>
  <c r="G417" i="11"/>
  <c r="F417" i="11"/>
  <c r="E417" i="11"/>
  <c r="D417" i="11"/>
  <c r="C417" i="11"/>
  <c r="B417" i="11" s="1"/>
  <c r="V416" i="11"/>
  <c r="T416" i="11"/>
  <c r="S416" i="11"/>
  <c r="R416" i="11"/>
  <c r="Q416" i="11"/>
  <c r="P416" i="11"/>
  <c r="O416" i="11"/>
  <c r="N416" i="11"/>
  <c r="J416" i="11"/>
  <c r="I416" i="11"/>
  <c r="G416" i="11"/>
  <c r="F416" i="11"/>
  <c r="E416" i="11"/>
  <c r="D416" i="11"/>
  <c r="C416" i="11"/>
  <c r="B416" i="11" s="1"/>
  <c r="V415" i="11"/>
  <c r="T415" i="11"/>
  <c r="S415" i="11"/>
  <c r="R415" i="11"/>
  <c r="Q415" i="11"/>
  <c r="P415" i="11"/>
  <c r="O415" i="11"/>
  <c r="N415" i="11"/>
  <c r="J415" i="11"/>
  <c r="I415" i="11"/>
  <c r="G415" i="11"/>
  <c r="F415" i="11"/>
  <c r="E415" i="11"/>
  <c r="D415" i="11"/>
  <c r="C415" i="11"/>
  <c r="B415" i="11" s="1"/>
  <c r="V414" i="11"/>
  <c r="T414" i="11"/>
  <c r="S414" i="11"/>
  <c r="R414" i="11"/>
  <c r="Q414" i="11"/>
  <c r="P414" i="11"/>
  <c r="O414" i="11"/>
  <c r="N414" i="11"/>
  <c r="J414" i="11"/>
  <c r="I414" i="11"/>
  <c r="G414" i="11"/>
  <c r="F414" i="11"/>
  <c r="E414" i="11"/>
  <c r="D414" i="11"/>
  <c r="C414" i="11"/>
  <c r="B414" i="11" s="1"/>
  <c r="V413" i="11"/>
  <c r="T413" i="11"/>
  <c r="S413" i="11"/>
  <c r="R413" i="11"/>
  <c r="Q413" i="11"/>
  <c r="P413" i="11"/>
  <c r="O413" i="11"/>
  <c r="N413" i="11"/>
  <c r="J413" i="11"/>
  <c r="I413" i="11"/>
  <c r="G413" i="11"/>
  <c r="F413" i="11"/>
  <c r="E413" i="11"/>
  <c r="D413" i="11"/>
  <c r="C413" i="11"/>
  <c r="B413" i="11" s="1"/>
  <c r="V412" i="11"/>
  <c r="T412" i="11"/>
  <c r="S412" i="11"/>
  <c r="R412" i="11"/>
  <c r="Q412" i="11"/>
  <c r="P412" i="11"/>
  <c r="O412" i="11"/>
  <c r="N412" i="11"/>
  <c r="J412" i="11"/>
  <c r="I412" i="11"/>
  <c r="G412" i="11"/>
  <c r="F412" i="11"/>
  <c r="E412" i="11"/>
  <c r="D412" i="11"/>
  <c r="C412" i="11"/>
  <c r="B412" i="11" s="1"/>
  <c r="V411" i="11"/>
  <c r="T411" i="11"/>
  <c r="S411" i="11"/>
  <c r="R411" i="11"/>
  <c r="Q411" i="11"/>
  <c r="P411" i="11"/>
  <c r="O411" i="11"/>
  <c r="N411" i="11"/>
  <c r="J411" i="11"/>
  <c r="I411" i="11"/>
  <c r="G411" i="11"/>
  <c r="F411" i="11"/>
  <c r="E411" i="11"/>
  <c r="D411" i="11"/>
  <c r="C411" i="11"/>
  <c r="B411" i="11" s="1"/>
  <c r="V410" i="11"/>
  <c r="T410" i="11"/>
  <c r="S410" i="11"/>
  <c r="R410" i="11"/>
  <c r="Q410" i="11"/>
  <c r="P410" i="11"/>
  <c r="O410" i="11"/>
  <c r="N410" i="11"/>
  <c r="J410" i="11"/>
  <c r="I410" i="11"/>
  <c r="G410" i="11"/>
  <c r="F410" i="11"/>
  <c r="E410" i="11"/>
  <c r="D410" i="11"/>
  <c r="C410" i="11"/>
  <c r="B410" i="11" s="1"/>
  <c r="V409" i="11"/>
  <c r="T409" i="11"/>
  <c r="S409" i="11"/>
  <c r="R409" i="11"/>
  <c r="Q409" i="11"/>
  <c r="P409" i="11"/>
  <c r="O409" i="11"/>
  <c r="N409" i="11"/>
  <c r="J409" i="11"/>
  <c r="I409" i="11"/>
  <c r="G409" i="11"/>
  <c r="F409" i="11"/>
  <c r="E409" i="11"/>
  <c r="D409" i="11"/>
  <c r="C409" i="11"/>
  <c r="B409" i="11" s="1"/>
  <c r="V408" i="11"/>
  <c r="T408" i="11"/>
  <c r="S408" i="11"/>
  <c r="R408" i="11"/>
  <c r="Q408" i="11"/>
  <c r="P408" i="11"/>
  <c r="O408" i="11"/>
  <c r="N408" i="11"/>
  <c r="J408" i="11"/>
  <c r="I408" i="11"/>
  <c r="G408" i="11"/>
  <c r="F408" i="11"/>
  <c r="E408" i="11"/>
  <c r="D408" i="11"/>
  <c r="C408" i="11"/>
  <c r="B408" i="11" s="1"/>
  <c r="V407" i="11"/>
  <c r="T407" i="11"/>
  <c r="S407" i="11"/>
  <c r="R407" i="11"/>
  <c r="Q407" i="11"/>
  <c r="P407" i="11"/>
  <c r="O407" i="11"/>
  <c r="N407" i="11"/>
  <c r="J407" i="11"/>
  <c r="I407" i="11"/>
  <c r="G407" i="11"/>
  <c r="F407" i="11"/>
  <c r="E407" i="11"/>
  <c r="D407" i="11"/>
  <c r="C407" i="11"/>
  <c r="B407" i="11" s="1"/>
  <c r="V406" i="11"/>
  <c r="T406" i="11"/>
  <c r="S406" i="11"/>
  <c r="R406" i="11"/>
  <c r="Q406" i="11"/>
  <c r="P406" i="11"/>
  <c r="O406" i="11"/>
  <c r="N406" i="11"/>
  <c r="J406" i="11"/>
  <c r="I406" i="11"/>
  <c r="G406" i="11"/>
  <c r="F406" i="11"/>
  <c r="E406" i="11"/>
  <c r="D406" i="11"/>
  <c r="C406" i="11"/>
  <c r="B406" i="11" s="1"/>
  <c r="V405" i="11"/>
  <c r="T405" i="11"/>
  <c r="S405" i="11"/>
  <c r="R405" i="11"/>
  <c r="Q405" i="11"/>
  <c r="P405" i="11"/>
  <c r="O405" i="11"/>
  <c r="N405" i="11"/>
  <c r="J405" i="11"/>
  <c r="I405" i="11"/>
  <c r="G405" i="11"/>
  <c r="F405" i="11"/>
  <c r="E405" i="11"/>
  <c r="D405" i="11"/>
  <c r="C405" i="11"/>
  <c r="B405" i="11" s="1"/>
  <c r="V404" i="11"/>
  <c r="T404" i="11"/>
  <c r="S404" i="11"/>
  <c r="R404" i="11"/>
  <c r="Q404" i="11"/>
  <c r="P404" i="11"/>
  <c r="O404" i="11"/>
  <c r="N404" i="11"/>
  <c r="J404" i="11"/>
  <c r="I404" i="11"/>
  <c r="G404" i="11"/>
  <c r="F404" i="11"/>
  <c r="E404" i="11"/>
  <c r="D404" i="11"/>
  <c r="C404" i="11"/>
  <c r="B404" i="11" s="1"/>
  <c r="V403" i="11"/>
  <c r="T403" i="11"/>
  <c r="S403" i="11"/>
  <c r="R403" i="11"/>
  <c r="Q403" i="11"/>
  <c r="P403" i="11"/>
  <c r="O403" i="11"/>
  <c r="N403" i="11"/>
  <c r="J403" i="11"/>
  <c r="I403" i="11"/>
  <c r="G403" i="11"/>
  <c r="F403" i="11"/>
  <c r="E403" i="11"/>
  <c r="D403" i="11"/>
  <c r="C403" i="11"/>
  <c r="B403" i="11" s="1"/>
  <c r="V402" i="11"/>
  <c r="T402" i="11"/>
  <c r="S402" i="11"/>
  <c r="R402" i="11"/>
  <c r="Q402" i="11"/>
  <c r="P402" i="11"/>
  <c r="O402" i="11"/>
  <c r="N402" i="11"/>
  <c r="J402" i="11"/>
  <c r="I402" i="11"/>
  <c r="G402" i="11"/>
  <c r="F402" i="11"/>
  <c r="E402" i="11"/>
  <c r="D402" i="11"/>
  <c r="C402" i="11"/>
  <c r="B402" i="11" s="1"/>
  <c r="V401" i="11"/>
  <c r="T401" i="11"/>
  <c r="S401" i="11"/>
  <c r="R401" i="11"/>
  <c r="Q401" i="11"/>
  <c r="P401" i="11"/>
  <c r="O401" i="11"/>
  <c r="N401" i="11"/>
  <c r="J401" i="11"/>
  <c r="I401" i="11"/>
  <c r="G401" i="11"/>
  <c r="F401" i="11"/>
  <c r="E401" i="11"/>
  <c r="D401" i="11"/>
  <c r="C401" i="11"/>
  <c r="B401" i="11" s="1"/>
  <c r="V400" i="11"/>
  <c r="T400" i="11"/>
  <c r="S400" i="11"/>
  <c r="R400" i="11"/>
  <c r="Q400" i="11"/>
  <c r="P400" i="11"/>
  <c r="O400" i="11"/>
  <c r="N400" i="11"/>
  <c r="J400" i="11"/>
  <c r="I400" i="11"/>
  <c r="G400" i="11"/>
  <c r="F400" i="11"/>
  <c r="E400" i="11"/>
  <c r="D400" i="11"/>
  <c r="C400" i="11"/>
  <c r="B400" i="11" s="1"/>
  <c r="V399" i="11"/>
  <c r="T399" i="11"/>
  <c r="S399" i="11"/>
  <c r="R399" i="11"/>
  <c r="Q399" i="11"/>
  <c r="P399" i="11"/>
  <c r="O399" i="11"/>
  <c r="N399" i="11"/>
  <c r="J399" i="11"/>
  <c r="I399" i="11"/>
  <c r="G399" i="11"/>
  <c r="F399" i="11"/>
  <c r="E399" i="11"/>
  <c r="D399" i="11"/>
  <c r="C399" i="11"/>
  <c r="B399" i="11" s="1"/>
  <c r="V398" i="11"/>
  <c r="T398" i="11"/>
  <c r="S398" i="11"/>
  <c r="R398" i="11"/>
  <c r="Q398" i="11"/>
  <c r="P398" i="11"/>
  <c r="O398" i="11"/>
  <c r="N398" i="11"/>
  <c r="J398" i="11"/>
  <c r="I398" i="11"/>
  <c r="G398" i="11"/>
  <c r="F398" i="11"/>
  <c r="E398" i="11"/>
  <c r="D398" i="11"/>
  <c r="C398" i="11"/>
  <c r="B398" i="11" s="1"/>
  <c r="V397" i="11"/>
  <c r="T397" i="11"/>
  <c r="S397" i="11"/>
  <c r="R397" i="11"/>
  <c r="Q397" i="11"/>
  <c r="P397" i="11"/>
  <c r="O397" i="11"/>
  <c r="N397" i="11"/>
  <c r="J397" i="11"/>
  <c r="I397" i="11"/>
  <c r="G397" i="11"/>
  <c r="F397" i="11"/>
  <c r="E397" i="11"/>
  <c r="D397" i="11"/>
  <c r="C397" i="11"/>
  <c r="B397" i="11" s="1"/>
  <c r="V396" i="11"/>
  <c r="T396" i="11"/>
  <c r="S396" i="11"/>
  <c r="R396" i="11"/>
  <c r="Q396" i="11"/>
  <c r="P396" i="11"/>
  <c r="O396" i="11"/>
  <c r="N396" i="11"/>
  <c r="J396" i="11"/>
  <c r="I396" i="11"/>
  <c r="G396" i="11"/>
  <c r="F396" i="11"/>
  <c r="E396" i="11"/>
  <c r="D396" i="11"/>
  <c r="C396" i="11"/>
  <c r="B396" i="11" s="1"/>
  <c r="V395" i="11"/>
  <c r="T395" i="11"/>
  <c r="S395" i="11"/>
  <c r="R395" i="11"/>
  <c r="Q395" i="11"/>
  <c r="P395" i="11"/>
  <c r="O395" i="11"/>
  <c r="N395" i="11"/>
  <c r="J395" i="11"/>
  <c r="I395" i="11"/>
  <c r="G395" i="11"/>
  <c r="F395" i="11"/>
  <c r="E395" i="11"/>
  <c r="D395" i="11"/>
  <c r="C395" i="11"/>
  <c r="B395" i="11" s="1"/>
  <c r="V394" i="11"/>
  <c r="T394" i="11"/>
  <c r="S394" i="11"/>
  <c r="R394" i="11"/>
  <c r="Q394" i="11"/>
  <c r="P394" i="11"/>
  <c r="O394" i="11"/>
  <c r="N394" i="11"/>
  <c r="J394" i="11"/>
  <c r="I394" i="11"/>
  <c r="G394" i="11"/>
  <c r="F394" i="11"/>
  <c r="E394" i="11"/>
  <c r="D394" i="11"/>
  <c r="C394" i="11"/>
  <c r="B394" i="11" s="1"/>
  <c r="V393" i="11"/>
  <c r="T393" i="11"/>
  <c r="S393" i="11"/>
  <c r="R393" i="11"/>
  <c r="Q393" i="11"/>
  <c r="P393" i="11"/>
  <c r="O393" i="11"/>
  <c r="N393" i="11"/>
  <c r="J393" i="11"/>
  <c r="I393" i="11"/>
  <c r="G393" i="11"/>
  <c r="F393" i="11"/>
  <c r="E393" i="11"/>
  <c r="D393" i="11"/>
  <c r="C393" i="11"/>
  <c r="B393" i="11" s="1"/>
  <c r="V392" i="11"/>
  <c r="T392" i="11"/>
  <c r="S392" i="11"/>
  <c r="R392" i="11"/>
  <c r="Q392" i="11"/>
  <c r="P392" i="11"/>
  <c r="O392" i="11"/>
  <c r="N392" i="11"/>
  <c r="J392" i="11"/>
  <c r="I392" i="11"/>
  <c r="G392" i="11"/>
  <c r="F392" i="11"/>
  <c r="E392" i="11"/>
  <c r="D392" i="11"/>
  <c r="C392" i="11"/>
  <c r="B392" i="11" s="1"/>
  <c r="V391" i="11"/>
  <c r="T391" i="11"/>
  <c r="S391" i="11"/>
  <c r="R391" i="11"/>
  <c r="Q391" i="11"/>
  <c r="P391" i="11"/>
  <c r="O391" i="11"/>
  <c r="N391" i="11"/>
  <c r="J391" i="11"/>
  <c r="I391" i="11"/>
  <c r="G391" i="11"/>
  <c r="F391" i="11"/>
  <c r="E391" i="11"/>
  <c r="D391" i="11"/>
  <c r="C391" i="11"/>
  <c r="B391" i="11" s="1"/>
  <c r="V390" i="11"/>
  <c r="T390" i="11"/>
  <c r="S390" i="11"/>
  <c r="R390" i="11"/>
  <c r="Q390" i="11"/>
  <c r="P390" i="11"/>
  <c r="O390" i="11"/>
  <c r="N390" i="11"/>
  <c r="J390" i="11"/>
  <c r="I390" i="11"/>
  <c r="G390" i="11"/>
  <c r="F390" i="11"/>
  <c r="E390" i="11"/>
  <c r="D390" i="11"/>
  <c r="C390" i="11"/>
  <c r="B390" i="11" s="1"/>
  <c r="V389" i="11"/>
  <c r="T389" i="11"/>
  <c r="S389" i="11"/>
  <c r="R389" i="11"/>
  <c r="Q389" i="11"/>
  <c r="P389" i="11"/>
  <c r="O389" i="11"/>
  <c r="N389" i="11"/>
  <c r="J389" i="11"/>
  <c r="I389" i="11"/>
  <c r="G389" i="11"/>
  <c r="F389" i="11"/>
  <c r="E389" i="11"/>
  <c r="D389" i="11"/>
  <c r="C389" i="11"/>
  <c r="B389" i="11" s="1"/>
  <c r="V388" i="11"/>
  <c r="T388" i="11"/>
  <c r="S388" i="11"/>
  <c r="R388" i="11"/>
  <c r="Q388" i="11"/>
  <c r="P388" i="11"/>
  <c r="O388" i="11"/>
  <c r="N388" i="11"/>
  <c r="J388" i="11"/>
  <c r="I388" i="11"/>
  <c r="G388" i="11"/>
  <c r="F388" i="11"/>
  <c r="E388" i="11"/>
  <c r="D388" i="11"/>
  <c r="C388" i="11"/>
  <c r="B388" i="11" s="1"/>
  <c r="V387" i="11"/>
  <c r="T387" i="11"/>
  <c r="S387" i="11"/>
  <c r="R387" i="11"/>
  <c r="Q387" i="11"/>
  <c r="P387" i="11"/>
  <c r="O387" i="11"/>
  <c r="N387" i="11"/>
  <c r="J387" i="11"/>
  <c r="I387" i="11"/>
  <c r="G387" i="11"/>
  <c r="F387" i="11"/>
  <c r="E387" i="11"/>
  <c r="D387" i="11"/>
  <c r="C387" i="11"/>
  <c r="B387" i="11" s="1"/>
  <c r="V386" i="11"/>
  <c r="T386" i="11"/>
  <c r="S386" i="11"/>
  <c r="R386" i="11"/>
  <c r="Q386" i="11"/>
  <c r="P386" i="11"/>
  <c r="O386" i="11"/>
  <c r="N386" i="11"/>
  <c r="J386" i="11"/>
  <c r="I386" i="11"/>
  <c r="G386" i="11"/>
  <c r="F386" i="11"/>
  <c r="E386" i="11"/>
  <c r="D386" i="11"/>
  <c r="C386" i="11"/>
  <c r="B386" i="11" s="1"/>
  <c r="V385" i="11"/>
  <c r="T385" i="11"/>
  <c r="S385" i="11"/>
  <c r="R385" i="11"/>
  <c r="Q385" i="11"/>
  <c r="P385" i="11"/>
  <c r="O385" i="11"/>
  <c r="N385" i="11"/>
  <c r="J385" i="11"/>
  <c r="I385" i="11"/>
  <c r="G385" i="11"/>
  <c r="F385" i="11"/>
  <c r="E385" i="11"/>
  <c r="D385" i="11"/>
  <c r="C385" i="11"/>
  <c r="B385" i="11" s="1"/>
  <c r="V384" i="11"/>
  <c r="T384" i="11"/>
  <c r="S384" i="11"/>
  <c r="R384" i="11"/>
  <c r="Q384" i="11"/>
  <c r="P384" i="11"/>
  <c r="O384" i="11"/>
  <c r="N384" i="11"/>
  <c r="J384" i="11"/>
  <c r="I384" i="11"/>
  <c r="G384" i="11"/>
  <c r="F384" i="11"/>
  <c r="E384" i="11"/>
  <c r="D384" i="11"/>
  <c r="C384" i="11"/>
  <c r="B384" i="11" s="1"/>
  <c r="V383" i="11"/>
  <c r="T383" i="11"/>
  <c r="S383" i="11"/>
  <c r="R383" i="11"/>
  <c r="Q383" i="11"/>
  <c r="P383" i="11"/>
  <c r="O383" i="11"/>
  <c r="N383" i="11"/>
  <c r="J383" i="11"/>
  <c r="I383" i="11"/>
  <c r="G383" i="11"/>
  <c r="F383" i="11"/>
  <c r="E383" i="11"/>
  <c r="D383" i="11"/>
  <c r="C383" i="11"/>
  <c r="B383" i="11" s="1"/>
  <c r="V382" i="11"/>
  <c r="T382" i="11"/>
  <c r="S382" i="11"/>
  <c r="R382" i="11"/>
  <c r="Q382" i="11"/>
  <c r="P382" i="11"/>
  <c r="O382" i="11"/>
  <c r="N382" i="11"/>
  <c r="J382" i="11"/>
  <c r="I382" i="11"/>
  <c r="G382" i="11"/>
  <c r="F382" i="11"/>
  <c r="E382" i="11"/>
  <c r="D382" i="11"/>
  <c r="C382" i="11"/>
  <c r="B382" i="11" s="1"/>
  <c r="V381" i="11"/>
  <c r="T381" i="11"/>
  <c r="S381" i="11"/>
  <c r="R381" i="11"/>
  <c r="Q381" i="11"/>
  <c r="P381" i="11"/>
  <c r="O381" i="11"/>
  <c r="N381" i="11"/>
  <c r="J381" i="11"/>
  <c r="I381" i="11"/>
  <c r="G381" i="11"/>
  <c r="F381" i="11"/>
  <c r="E381" i="11"/>
  <c r="D381" i="11"/>
  <c r="C381" i="11"/>
  <c r="B381" i="11" s="1"/>
  <c r="V380" i="11"/>
  <c r="T380" i="11"/>
  <c r="S380" i="11"/>
  <c r="R380" i="11"/>
  <c r="Q380" i="11"/>
  <c r="P380" i="11"/>
  <c r="O380" i="11"/>
  <c r="N380" i="11"/>
  <c r="J380" i="11"/>
  <c r="I380" i="11"/>
  <c r="G380" i="11"/>
  <c r="F380" i="11"/>
  <c r="E380" i="11"/>
  <c r="D380" i="11"/>
  <c r="C380" i="11"/>
  <c r="B380" i="11" s="1"/>
  <c r="V379" i="11"/>
  <c r="T379" i="11"/>
  <c r="S379" i="11"/>
  <c r="R379" i="11"/>
  <c r="Q379" i="11"/>
  <c r="P379" i="11"/>
  <c r="O379" i="11"/>
  <c r="N379" i="11"/>
  <c r="J379" i="11"/>
  <c r="I379" i="11"/>
  <c r="G379" i="11"/>
  <c r="F379" i="11"/>
  <c r="E379" i="11"/>
  <c r="D379" i="11"/>
  <c r="C379" i="11"/>
  <c r="B379" i="11" s="1"/>
  <c r="V378" i="11"/>
  <c r="T378" i="11"/>
  <c r="S378" i="11"/>
  <c r="R378" i="11"/>
  <c r="Q378" i="11"/>
  <c r="P378" i="11"/>
  <c r="O378" i="11"/>
  <c r="N378" i="11"/>
  <c r="J378" i="11"/>
  <c r="I378" i="11"/>
  <c r="G378" i="11"/>
  <c r="F378" i="11"/>
  <c r="E378" i="11"/>
  <c r="D378" i="11"/>
  <c r="C378" i="11"/>
  <c r="B378" i="11" s="1"/>
  <c r="V377" i="11"/>
  <c r="T377" i="11"/>
  <c r="S377" i="11"/>
  <c r="R377" i="11"/>
  <c r="Q377" i="11"/>
  <c r="P377" i="11"/>
  <c r="O377" i="11"/>
  <c r="N377" i="11"/>
  <c r="J377" i="11"/>
  <c r="I377" i="11"/>
  <c r="G377" i="11"/>
  <c r="F377" i="11"/>
  <c r="E377" i="11"/>
  <c r="D377" i="11"/>
  <c r="C377" i="11"/>
  <c r="B377" i="11" s="1"/>
  <c r="V376" i="11"/>
  <c r="T376" i="11"/>
  <c r="S376" i="11"/>
  <c r="R376" i="11"/>
  <c r="Q376" i="11"/>
  <c r="P376" i="11"/>
  <c r="O376" i="11"/>
  <c r="N376" i="11"/>
  <c r="J376" i="11"/>
  <c r="I376" i="11"/>
  <c r="G376" i="11"/>
  <c r="F376" i="11"/>
  <c r="E376" i="11"/>
  <c r="D376" i="11"/>
  <c r="C376" i="11"/>
  <c r="B376" i="11" s="1"/>
  <c r="V375" i="11"/>
  <c r="T375" i="11"/>
  <c r="S375" i="11"/>
  <c r="R375" i="11"/>
  <c r="Q375" i="11"/>
  <c r="P375" i="11"/>
  <c r="O375" i="11"/>
  <c r="N375" i="11"/>
  <c r="J375" i="11"/>
  <c r="I375" i="11"/>
  <c r="G375" i="11"/>
  <c r="F375" i="11"/>
  <c r="E375" i="11"/>
  <c r="D375" i="11"/>
  <c r="C375" i="11"/>
  <c r="B375" i="11" s="1"/>
  <c r="V374" i="11"/>
  <c r="T374" i="11"/>
  <c r="S374" i="11"/>
  <c r="R374" i="11"/>
  <c r="Q374" i="11"/>
  <c r="P374" i="11"/>
  <c r="O374" i="11"/>
  <c r="N374" i="11"/>
  <c r="J374" i="11"/>
  <c r="I374" i="11"/>
  <c r="G374" i="11"/>
  <c r="F374" i="11"/>
  <c r="E374" i="11"/>
  <c r="D374" i="11"/>
  <c r="C374" i="11"/>
  <c r="B374" i="11" s="1"/>
  <c r="V373" i="11"/>
  <c r="T373" i="11"/>
  <c r="S373" i="11"/>
  <c r="R373" i="11"/>
  <c r="Q373" i="11"/>
  <c r="P373" i="11"/>
  <c r="O373" i="11"/>
  <c r="N373" i="11"/>
  <c r="J373" i="11"/>
  <c r="I373" i="11"/>
  <c r="G373" i="11"/>
  <c r="F373" i="11"/>
  <c r="E373" i="11"/>
  <c r="D373" i="11"/>
  <c r="C373" i="11"/>
  <c r="B373" i="11" s="1"/>
  <c r="V372" i="11"/>
  <c r="T372" i="11"/>
  <c r="S372" i="11"/>
  <c r="R372" i="11"/>
  <c r="Q372" i="11"/>
  <c r="P372" i="11"/>
  <c r="O372" i="11"/>
  <c r="N372" i="11"/>
  <c r="J372" i="11"/>
  <c r="I372" i="11"/>
  <c r="G372" i="11"/>
  <c r="F372" i="11"/>
  <c r="E372" i="11"/>
  <c r="D372" i="11"/>
  <c r="C372" i="11"/>
  <c r="B372" i="11" s="1"/>
  <c r="V371" i="11"/>
  <c r="T371" i="11"/>
  <c r="S371" i="11"/>
  <c r="R371" i="11"/>
  <c r="Q371" i="11"/>
  <c r="P371" i="11"/>
  <c r="O371" i="11"/>
  <c r="N371" i="11"/>
  <c r="J371" i="11"/>
  <c r="I371" i="11"/>
  <c r="G371" i="11"/>
  <c r="F371" i="11"/>
  <c r="E371" i="11"/>
  <c r="D371" i="11"/>
  <c r="C371" i="11"/>
  <c r="B371" i="11" s="1"/>
  <c r="V370" i="11"/>
  <c r="T370" i="11"/>
  <c r="S370" i="11"/>
  <c r="R370" i="11"/>
  <c r="Q370" i="11"/>
  <c r="P370" i="11"/>
  <c r="O370" i="11"/>
  <c r="N370" i="11"/>
  <c r="J370" i="11"/>
  <c r="I370" i="11"/>
  <c r="G370" i="11"/>
  <c r="F370" i="11"/>
  <c r="E370" i="11"/>
  <c r="D370" i="11"/>
  <c r="C370" i="11"/>
  <c r="B370" i="11" s="1"/>
  <c r="V369" i="11"/>
  <c r="T369" i="11"/>
  <c r="S369" i="11"/>
  <c r="R369" i="11"/>
  <c r="Q369" i="11"/>
  <c r="P369" i="11"/>
  <c r="O369" i="11"/>
  <c r="N369" i="11"/>
  <c r="J369" i="11"/>
  <c r="I369" i="11"/>
  <c r="G369" i="11"/>
  <c r="F369" i="11"/>
  <c r="E369" i="11"/>
  <c r="D369" i="11"/>
  <c r="C369" i="11"/>
  <c r="B369" i="11" s="1"/>
  <c r="V368" i="11"/>
  <c r="T368" i="11"/>
  <c r="S368" i="11"/>
  <c r="R368" i="11"/>
  <c r="Q368" i="11"/>
  <c r="P368" i="11"/>
  <c r="O368" i="11"/>
  <c r="N368" i="11"/>
  <c r="J368" i="11"/>
  <c r="I368" i="11"/>
  <c r="G368" i="11"/>
  <c r="F368" i="11"/>
  <c r="E368" i="11"/>
  <c r="D368" i="11"/>
  <c r="C368" i="11"/>
  <c r="B368" i="11" s="1"/>
  <c r="V367" i="11"/>
  <c r="T367" i="11"/>
  <c r="S367" i="11"/>
  <c r="R367" i="11"/>
  <c r="Q367" i="11"/>
  <c r="P367" i="11"/>
  <c r="O367" i="11"/>
  <c r="N367" i="11"/>
  <c r="J367" i="11"/>
  <c r="I367" i="11"/>
  <c r="G367" i="11"/>
  <c r="F367" i="11"/>
  <c r="E367" i="11"/>
  <c r="D367" i="11"/>
  <c r="C367" i="11"/>
  <c r="B367" i="11" s="1"/>
  <c r="V366" i="11"/>
  <c r="T366" i="11"/>
  <c r="S366" i="11"/>
  <c r="R366" i="11"/>
  <c r="Q366" i="11"/>
  <c r="P366" i="11"/>
  <c r="O366" i="11"/>
  <c r="N366" i="11"/>
  <c r="J366" i="11"/>
  <c r="I366" i="11"/>
  <c r="G366" i="11"/>
  <c r="F366" i="11"/>
  <c r="E366" i="11"/>
  <c r="D366" i="11"/>
  <c r="C366" i="11"/>
  <c r="B366" i="11" s="1"/>
  <c r="V365" i="11"/>
  <c r="T365" i="11"/>
  <c r="S365" i="11"/>
  <c r="R365" i="11"/>
  <c r="Q365" i="11"/>
  <c r="P365" i="11"/>
  <c r="O365" i="11"/>
  <c r="N365" i="11"/>
  <c r="J365" i="11"/>
  <c r="I365" i="11"/>
  <c r="G365" i="11"/>
  <c r="F365" i="11"/>
  <c r="E365" i="11"/>
  <c r="D365" i="11"/>
  <c r="C365" i="11"/>
  <c r="B365" i="11" s="1"/>
  <c r="V364" i="11"/>
  <c r="T364" i="11"/>
  <c r="S364" i="11"/>
  <c r="R364" i="11"/>
  <c r="Q364" i="11"/>
  <c r="P364" i="11"/>
  <c r="O364" i="11"/>
  <c r="N364" i="11"/>
  <c r="J364" i="11"/>
  <c r="I364" i="11"/>
  <c r="G364" i="11"/>
  <c r="F364" i="11"/>
  <c r="E364" i="11"/>
  <c r="D364" i="11"/>
  <c r="C364" i="11"/>
  <c r="B364" i="11" s="1"/>
  <c r="V363" i="11"/>
  <c r="T363" i="11"/>
  <c r="S363" i="11"/>
  <c r="R363" i="11"/>
  <c r="Q363" i="11"/>
  <c r="P363" i="11"/>
  <c r="O363" i="11"/>
  <c r="N363" i="11"/>
  <c r="J363" i="11"/>
  <c r="I363" i="11"/>
  <c r="G363" i="11"/>
  <c r="F363" i="11"/>
  <c r="E363" i="11"/>
  <c r="D363" i="11"/>
  <c r="C363" i="11"/>
  <c r="B363" i="11" s="1"/>
  <c r="V362" i="11"/>
  <c r="T362" i="11"/>
  <c r="S362" i="11"/>
  <c r="R362" i="11"/>
  <c r="Q362" i="11"/>
  <c r="P362" i="11"/>
  <c r="O362" i="11"/>
  <c r="N362" i="11"/>
  <c r="J362" i="11"/>
  <c r="I362" i="11"/>
  <c r="G362" i="11"/>
  <c r="F362" i="11"/>
  <c r="E362" i="11"/>
  <c r="D362" i="11"/>
  <c r="C362" i="11"/>
  <c r="B362" i="11" s="1"/>
  <c r="V361" i="11"/>
  <c r="T361" i="11"/>
  <c r="S361" i="11"/>
  <c r="R361" i="11"/>
  <c r="Q361" i="11"/>
  <c r="P361" i="11"/>
  <c r="O361" i="11"/>
  <c r="N361" i="11"/>
  <c r="J361" i="11"/>
  <c r="I361" i="11"/>
  <c r="G361" i="11"/>
  <c r="F361" i="11"/>
  <c r="E361" i="11"/>
  <c r="D361" i="11"/>
  <c r="C361" i="11"/>
  <c r="B361" i="11" s="1"/>
  <c r="V360" i="11"/>
  <c r="T360" i="11"/>
  <c r="S360" i="11"/>
  <c r="R360" i="11"/>
  <c r="Q360" i="11"/>
  <c r="P360" i="11"/>
  <c r="O360" i="11"/>
  <c r="N360" i="11"/>
  <c r="J360" i="11"/>
  <c r="I360" i="11"/>
  <c r="G360" i="11"/>
  <c r="F360" i="11"/>
  <c r="E360" i="11"/>
  <c r="D360" i="11"/>
  <c r="C360" i="11"/>
  <c r="B360" i="11" s="1"/>
  <c r="V359" i="11"/>
  <c r="T359" i="11"/>
  <c r="S359" i="11"/>
  <c r="R359" i="11"/>
  <c r="Q359" i="11"/>
  <c r="P359" i="11"/>
  <c r="O359" i="11"/>
  <c r="N359" i="11"/>
  <c r="J359" i="11"/>
  <c r="I359" i="11"/>
  <c r="G359" i="11"/>
  <c r="F359" i="11"/>
  <c r="E359" i="11"/>
  <c r="D359" i="11"/>
  <c r="C359" i="11"/>
  <c r="B359" i="11" s="1"/>
  <c r="V358" i="11"/>
  <c r="T358" i="11"/>
  <c r="S358" i="11"/>
  <c r="R358" i="11"/>
  <c r="Q358" i="11"/>
  <c r="P358" i="11"/>
  <c r="O358" i="11"/>
  <c r="N358" i="11"/>
  <c r="J358" i="11"/>
  <c r="I358" i="11"/>
  <c r="G358" i="11"/>
  <c r="F358" i="11"/>
  <c r="E358" i="11"/>
  <c r="D358" i="11"/>
  <c r="C358" i="11"/>
  <c r="B358" i="11" s="1"/>
  <c r="V357" i="11"/>
  <c r="T357" i="11"/>
  <c r="S357" i="11"/>
  <c r="R357" i="11"/>
  <c r="Q357" i="11"/>
  <c r="P357" i="11"/>
  <c r="O357" i="11"/>
  <c r="N357" i="11"/>
  <c r="J357" i="11"/>
  <c r="I357" i="11"/>
  <c r="G357" i="11"/>
  <c r="F357" i="11"/>
  <c r="E357" i="11"/>
  <c r="D357" i="11"/>
  <c r="C357" i="11"/>
  <c r="B357" i="11" s="1"/>
  <c r="V356" i="11"/>
  <c r="T356" i="11"/>
  <c r="S356" i="11"/>
  <c r="R356" i="11"/>
  <c r="Q356" i="11"/>
  <c r="P356" i="11"/>
  <c r="O356" i="11"/>
  <c r="N356" i="11"/>
  <c r="J356" i="11"/>
  <c r="I356" i="11"/>
  <c r="G356" i="11"/>
  <c r="F356" i="11"/>
  <c r="E356" i="11"/>
  <c r="D356" i="11"/>
  <c r="C356" i="11"/>
  <c r="B356" i="11" s="1"/>
  <c r="V355" i="11"/>
  <c r="T355" i="11"/>
  <c r="S355" i="11"/>
  <c r="R355" i="11"/>
  <c r="Q355" i="11"/>
  <c r="P355" i="11"/>
  <c r="O355" i="11"/>
  <c r="N355" i="11"/>
  <c r="J355" i="11"/>
  <c r="I355" i="11"/>
  <c r="G355" i="11"/>
  <c r="F355" i="11"/>
  <c r="E355" i="11"/>
  <c r="D355" i="11"/>
  <c r="C355" i="11"/>
  <c r="B355" i="11" s="1"/>
  <c r="V354" i="11"/>
  <c r="T354" i="11"/>
  <c r="S354" i="11"/>
  <c r="R354" i="11"/>
  <c r="Q354" i="11"/>
  <c r="P354" i="11"/>
  <c r="O354" i="11"/>
  <c r="N354" i="11"/>
  <c r="J354" i="11"/>
  <c r="I354" i="11"/>
  <c r="G354" i="11"/>
  <c r="F354" i="11"/>
  <c r="E354" i="11"/>
  <c r="D354" i="11"/>
  <c r="C354" i="11"/>
  <c r="B354" i="11" s="1"/>
  <c r="V353" i="11"/>
  <c r="T353" i="11"/>
  <c r="S353" i="11"/>
  <c r="R353" i="11"/>
  <c r="Q353" i="11"/>
  <c r="P353" i="11"/>
  <c r="O353" i="11"/>
  <c r="N353" i="11"/>
  <c r="J353" i="11"/>
  <c r="I353" i="11"/>
  <c r="G353" i="11"/>
  <c r="F353" i="11"/>
  <c r="E353" i="11"/>
  <c r="D353" i="11"/>
  <c r="C353" i="11"/>
  <c r="B353" i="11" s="1"/>
  <c r="V352" i="11"/>
  <c r="T352" i="11"/>
  <c r="S352" i="11"/>
  <c r="R352" i="11"/>
  <c r="Q352" i="11"/>
  <c r="P352" i="11"/>
  <c r="O352" i="11"/>
  <c r="N352" i="11"/>
  <c r="J352" i="11"/>
  <c r="I352" i="11"/>
  <c r="G352" i="11"/>
  <c r="F352" i="11"/>
  <c r="E352" i="11"/>
  <c r="D352" i="11"/>
  <c r="C352" i="11"/>
  <c r="B352" i="11" s="1"/>
  <c r="V351" i="11"/>
  <c r="T351" i="11"/>
  <c r="S351" i="11"/>
  <c r="R351" i="11"/>
  <c r="Q351" i="11"/>
  <c r="P351" i="11"/>
  <c r="O351" i="11"/>
  <c r="N351" i="11"/>
  <c r="J351" i="11"/>
  <c r="I351" i="11"/>
  <c r="G351" i="11"/>
  <c r="F351" i="11"/>
  <c r="E351" i="11"/>
  <c r="D351" i="11"/>
  <c r="C351" i="11"/>
  <c r="B351" i="11" s="1"/>
  <c r="V350" i="11"/>
  <c r="T350" i="11"/>
  <c r="S350" i="11"/>
  <c r="R350" i="11"/>
  <c r="Q350" i="11"/>
  <c r="P350" i="11"/>
  <c r="O350" i="11"/>
  <c r="N350" i="11"/>
  <c r="J350" i="11"/>
  <c r="I350" i="11"/>
  <c r="G350" i="11"/>
  <c r="F350" i="11"/>
  <c r="E350" i="11"/>
  <c r="D350" i="11"/>
  <c r="C350" i="11"/>
  <c r="B350" i="11" s="1"/>
  <c r="V349" i="11"/>
  <c r="T349" i="11"/>
  <c r="S349" i="11"/>
  <c r="R349" i="11"/>
  <c r="Q349" i="11"/>
  <c r="P349" i="11"/>
  <c r="O349" i="11"/>
  <c r="N349" i="11"/>
  <c r="J349" i="11"/>
  <c r="I349" i="11"/>
  <c r="G349" i="11"/>
  <c r="F349" i="11"/>
  <c r="E349" i="11"/>
  <c r="D349" i="11"/>
  <c r="C349" i="11"/>
  <c r="B349" i="11" s="1"/>
  <c r="V348" i="11"/>
  <c r="T348" i="11"/>
  <c r="S348" i="11"/>
  <c r="R348" i="11"/>
  <c r="Q348" i="11"/>
  <c r="P348" i="11"/>
  <c r="O348" i="11"/>
  <c r="N348" i="11"/>
  <c r="J348" i="11"/>
  <c r="I348" i="11"/>
  <c r="G348" i="11"/>
  <c r="F348" i="11"/>
  <c r="E348" i="11"/>
  <c r="D348" i="11"/>
  <c r="C348" i="11"/>
  <c r="B348" i="11" s="1"/>
  <c r="V347" i="11"/>
  <c r="T347" i="11"/>
  <c r="S347" i="11"/>
  <c r="R347" i="11"/>
  <c r="Q347" i="11"/>
  <c r="P347" i="11"/>
  <c r="O347" i="11"/>
  <c r="N347" i="11"/>
  <c r="J347" i="11"/>
  <c r="I347" i="11"/>
  <c r="G347" i="11"/>
  <c r="F347" i="11"/>
  <c r="E347" i="11"/>
  <c r="D347" i="11"/>
  <c r="C347" i="11"/>
  <c r="B347" i="11" s="1"/>
  <c r="V346" i="11"/>
  <c r="T346" i="11"/>
  <c r="S346" i="11"/>
  <c r="R346" i="11"/>
  <c r="Q346" i="11"/>
  <c r="P346" i="11"/>
  <c r="O346" i="11"/>
  <c r="N346" i="11"/>
  <c r="J346" i="11"/>
  <c r="I346" i="11"/>
  <c r="G346" i="11"/>
  <c r="F346" i="11"/>
  <c r="E346" i="11"/>
  <c r="D346" i="11"/>
  <c r="C346" i="11"/>
  <c r="B346" i="11" s="1"/>
  <c r="V345" i="11"/>
  <c r="T345" i="11"/>
  <c r="S345" i="11"/>
  <c r="R345" i="11"/>
  <c r="Q345" i="11"/>
  <c r="P345" i="11"/>
  <c r="O345" i="11"/>
  <c r="N345" i="11"/>
  <c r="J345" i="11"/>
  <c r="I345" i="11"/>
  <c r="G345" i="11"/>
  <c r="F345" i="11"/>
  <c r="E345" i="11"/>
  <c r="D345" i="11"/>
  <c r="C345" i="11"/>
  <c r="B345" i="11" s="1"/>
  <c r="V344" i="11"/>
  <c r="T344" i="11"/>
  <c r="S344" i="11"/>
  <c r="R344" i="11"/>
  <c r="Q344" i="11"/>
  <c r="P344" i="11"/>
  <c r="O344" i="11"/>
  <c r="N344" i="11"/>
  <c r="J344" i="11"/>
  <c r="I344" i="11"/>
  <c r="G344" i="11"/>
  <c r="F344" i="11"/>
  <c r="E344" i="11"/>
  <c r="D344" i="11"/>
  <c r="C344" i="11"/>
  <c r="B344" i="11" s="1"/>
  <c r="V343" i="11"/>
  <c r="T343" i="11"/>
  <c r="S343" i="11"/>
  <c r="R343" i="11"/>
  <c r="Q343" i="11"/>
  <c r="P343" i="11"/>
  <c r="O343" i="11"/>
  <c r="N343" i="11"/>
  <c r="J343" i="11"/>
  <c r="I343" i="11"/>
  <c r="G343" i="11"/>
  <c r="F343" i="11"/>
  <c r="E343" i="11"/>
  <c r="D343" i="11"/>
  <c r="C343" i="11"/>
  <c r="B343" i="11" s="1"/>
  <c r="V342" i="11"/>
  <c r="T342" i="11"/>
  <c r="S342" i="11"/>
  <c r="R342" i="11"/>
  <c r="Q342" i="11"/>
  <c r="P342" i="11"/>
  <c r="O342" i="11"/>
  <c r="N342" i="11"/>
  <c r="J342" i="11"/>
  <c r="I342" i="11"/>
  <c r="G342" i="11"/>
  <c r="F342" i="11"/>
  <c r="E342" i="11"/>
  <c r="D342" i="11"/>
  <c r="C342" i="11"/>
  <c r="B342" i="11" s="1"/>
  <c r="V341" i="11"/>
  <c r="T341" i="11"/>
  <c r="S341" i="11"/>
  <c r="R341" i="11"/>
  <c r="Q341" i="11"/>
  <c r="P341" i="11"/>
  <c r="O341" i="11"/>
  <c r="N341" i="11"/>
  <c r="J341" i="11"/>
  <c r="I341" i="11"/>
  <c r="G341" i="11"/>
  <c r="F341" i="11"/>
  <c r="E341" i="11"/>
  <c r="D341" i="11"/>
  <c r="C341" i="11"/>
  <c r="B341" i="11" s="1"/>
  <c r="V340" i="11"/>
  <c r="T340" i="11"/>
  <c r="S340" i="11"/>
  <c r="R340" i="11"/>
  <c r="Q340" i="11"/>
  <c r="P340" i="11"/>
  <c r="O340" i="11"/>
  <c r="N340" i="11"/>
  <c r="J340" i="11"/>
  <c r="I340" i="11"/>
  <c r="G340" i="11"/>
  <c r="F340" i="11"/>
  <c r="E340" i="11"/>
  <c r="D340" i="11"/>
  <c r="C340" i="11"/>
  <c r="B340" i="11" s="1"/>
  <c r="V339" i="11"/>
  <c r="T339" i="11"/>
  <c r="S339" i="11"/>
  <c r="R339" i="11"/>
  <c r="Q339" i="11"/>
  <c r="P339" i="11"/>
  <c r="O339" i="11"/>
  <c r="N339" i="11"/>
  <c r="J339" i="11"/>
  <c r="I339" i="11"/>
  <c r="G339" i="11"/>
  <c r="F339" i="11"/>
  <c r="E339" i="11"/>
  <c r="D339" i="11"/>
  <c r="C339" i="11"/>
  <c r="B339" i="11" s="1"/>
  <c r="V338" i="11"/>
  <c r="T338" i="11"/>
  <c r="S338" i="11"/>
  <c r="R338" i="11"/>
  <c r="Q338" i="11"/>
  <c r="P338" i="11"/>
  <c r="O338" i="11"/>
  <c r="N338" i="11"/>
  <c r="J338" i="11"/>
  <c r="I338" i="11"/>
  <c r="G338" i="11"/>
  <c r="F338" i="11"/>
  <c r="E338" i="11"/>
  <c r="D338" i="11"/>
  <c r="C338" i="11"/>
  <c r="B338" i="11" s="1"/>
  <c r="V337" i="11"/>
  <c r="T337" i="11"/>
  <c r="S337" i="11"/>
  <c r="R337" i="11"/>
  <c r="Q337" i="11"/>
  <c r="P337" i="11"/>
  <c r="O337" i="11"/>
  <c r="N337" i="11"/>
  <c r="J337" i="11"/>
  <c r="I337" i="11"/>
  <c r="G337" i="11"/>
  <c r="F337" i="11"/>
  <c r="E337" i="11"/>
  <c r="D337" i="11"/>
  <c r="C337" i="11"/>
  <c r="B337" i="11" s="1"/>
  <c r="V336" i="11"/>
  <c r="T336" i="11"/>
  <c r="S336" i="11"/>
  <c r="R336" i="11"/>
  <c r="Q336" i="11"/>
  <c r="P336" i="11"/>
  <c r="O336" i="11"/>
  <c r="N336" i="11"/>
  <c r="J336" i="11"/>
  <c r="I336" i="11"/>
  <c r="G336" i="11"/>
  <c r="F336" i="11"/>
  <c r="E336" i="11"/>
  <c r="D336" i="11"/>
  <c r="C336" i="11"/>
  <c r="B336" i="11" s="1"/>
  <c r="V335" i="11"/>
  <c r="T335" i="11"/>
  <c r="S335" i="11"/>
  <c r="R335" i="11"/>
  <c r="Q335" i="11"/>
  <c r="P335" i="11"/>
  <c r="O335" i="11"/>
  <c r="N335" i="11"/>
  <c r="J335" i="11"/>
  <c r="I335" i="11"/>
  <c r="G335" i="11"/>
  <c r="F335" i="11"/>
  <c r="E335" i="11"/>
  <c r="D335" i="11"/>
  <c r="C335" i="11"/>
  <c r="B335" i="11" s="1"/>
  <c r="V334" i="11"/>
  <c r="T334" i="11"/>
  <c r="S334" i="11"/>
  <c r="R334" i="11"/>
  <c r="Q334" i="11"/>
  <c r="P334" i="11"/>
  <c r="O334" i="11"/>
  <c r="N334" i="11"/>
  <c r="J334" i="11"/>
  <c r="I334" i="11"/>
  <c r="G334" i="11"/>
  <c r="F334" i="11"/>
  <c r="E334" i="11"/>
  <c r="D334" i="11"/>
  <c r="C334" i="11"/>
  <c r="B334" i="11" s="1"/>
  <c r="V333" i="11"/>
  <c r="T333" i="11"/>
  <c r="S333" i="11"/>
  <c r="R333" i="11"/>
  <c r="Q333" i="11"/>
  <c r="P333" i="11"/>
  <c r="O333" i="11"/>
  <c r="N333" i="11"/>
  <c r="J333" i="11"/>
  <c r="I333" i="11"/>
  <c r="G333" i="11"/>
  <c r="F333" i="11"/>
  <c r="E333" i="11"/>
  <c r="D333" i="11"/>
  <c r="C333" i="11"/>
  <c r="B333" i="11" s="1"/>
  <c r="V332" i="11"/>
  <c r="T332" i="11"/>
  <c r="S332" i="11"/>
  <c r="R332" i="11"/>
  <c r="Q332" i="11"/>
  <c r="P332" i="11"/>
  <c r="O332" i="11"/>
  <c r="N332" i="11"/>
  <c r="J332" i="11"/>
  <c r="I332" i="11"/>
  <c r="G332" i="11"/>
  <c r="F332" i="11"/>
  <c r="E332" i="11"/>
  <c r="D332" i="11"/>
  <c r="C332" i="11"/>
  <c r="B332" i="11" s="1"/>
  <c r="V331" i="11"/>
  <c r="T331" i="11"/>
  <c r="S331" i="11"/>
  <c r="R331" i="11"/>
  <c r="Q331" i="11"/>
  <c r="P331" i="11"/>
  <c r="O331" i="11"/>
  <c r="N331" i="11"/>
  <c r="J331" i="11"/>
  <c r="I331" i="11"/>
  <c r="G331" i="11"/>
  <c r="F331" i="11"/>
  <c r="E331" i="11"/>
  <c r="D331" i="11"/>
  <c r="C331" i="11"/>
  <c r="B331" i="11" s="1"/>
  <c r="V330" i="11"/>
  <c r="T330" i="11"/>
  <c r="S330" i="11"/>
  <c r="R330" i="11"/>
  <c r="Q330" i="11"/>
  <c r="P330" i="11"/>
  <c r="O330" i="11"/>
  <c r="N330" i="11"/>
  <c r="J330" i="11"/>
  <c r="I330" i="11"/>
  <c r="G330" i="11"/>
  <c r="F330" i="11"/>
  <c r="E330" i="11"/>
  <c r="D330" i="11"/>
  <c r="C330" i="11"/>
  <c r="B330" i="11" s="1"/>
  <c r="V329" i="11"/>
  <c r="T329" i="11"/>
  <c r="S329" i="11"/>
  <c r="R329" i="11"/>
  <c r="Q329" i="11"/>
  <c r="P329" i="11"/>
  <c r="O329" i="11"/>
  <c r="N329" i="11"/>
  <c r="J329" i="11"/>
  <c r="I329" i="11"/>
  <c r="G329" i="11"/>
  <c r="F329" i="11"/>
  <c r="E329" i="11"/>
  <c r="D329" i="11"/>
  <c r="C329" i="11"/>
  <c r="B329" i="11" s="1"/>
  <c r="V328" i="11"/>
  <c r="T328" i="11"/>
  <c r="S328" i="11"/>
  <c r="R328" i="11"/>
  <c r="Q328" i="11"/>
  <c r="P328" i="11"/>
  <c r="O328" i="11"/>
  <c r="N328" i="11"/>
  <c r="J328" i="11"/>
  <c r="I328" i="11"/>
  <c r="G328" i="11"/>
  <c r="F328" i="11"/>
  <c r="E328" i="11"/>
  <c r="D328" i="11"/>
  <c r="C328" i="11"/>
  <c r="B328" i="11" s="1"/>
  <c r="V327" i="11"/>
  <c r="T327" i="11"/>
  <c r="S327" i="11"/>
  <c r="R327" i="11"/>
  <c r="Q327" i="11"/>
  <c r="P327" i="11"/>
  <c r="O327" i="11"/>
  <c r="N327" i="11"/>
  <c r="J327" i="11"/>
  <c r="I327" i="11"/>
  <c r="G327" i="11"/>
  <c r="F327" i="11"/>
  <c r="E327" i="11"/>
  <c r="D327" i="11"/>
  <c r="C327" i="11"/>
  <c r="B327" i="11" s="1"/>
  <c r="V326" i="11"/>
  <c r="T326" i="11"/>
  <c r="S326" i="11"/>
  <c r="R326" i="11"/>
  <c r="Q326" i="11"/>
  <c r="P326" i="11"/>
  <c r="O326" i="11"/>
  <c r="N326" i="11"/>
  <c r="J326" i="11"/>
  <c r="I326" i="11"/>
  <c r="G326" i="11"/>
  <c r="F326" i="11"/>
  <c r="E326" i="11"/>
  <c r="D326" i="11"/>
  <c r="C326" i="11"/>
  <c r="B326" i="11" s="1"/>
  <c r="V325" i="11"/>
  <c r="T325" i="11"/>
  <c r="S325" i="11"/>
  <c r="R325" i="11"/>
  <c r="Q325" i="11"/>
  <c r="P325" i="11"/>
  <c r="O325" i="11"/>
  <c r="N325" i="11"/>
  <c r="J325" i="11"/>
  <c r="I325" i="11"/>
  <c r="G325" i="11"/>
  <c r="F325" i="11"/>
  <c r="E325" i="11"/>
  <c r="D325" i="11"/>
  <c r="C325" i="11"/>
  <c r="B325" i="11" s="1"/>
  <c r="V324" i="11"/>
  <c r="T324" i="11"/>
  <c r="S324" i="11"/>
  <c r="R324" i="11"/>
  <c r="Q324" i="11"/>
  <c r="P324" i="11"/>
  <c r="O324" i="11"/>
  <c r="N324" i="11"/>
  <c r="J324" i="11"/>
  <c r="I324" i="11"/>
  <c r="G324" i="11"/>
  <c r="F324" i="11"/>
  <c r="E324" i="11"/>
  <c r="D324" i="11"/>
  <c r="C324" i="11"/>
  <c r="B324" i="11" s="1"/>
  <c r="V323" i="11"/>
  <c r="T323" i="11"/>
  <c r="S323" i="11"/>
  <c r="R323" i="11"/>
  <c r="Q323" i="11"/>
  <c r="P323" i="11"/>
  <c r="O323" i="11"/>
  <c r="N323" i="11"/>
  <c r="J323" i="11"/>
  <c r="I323" i="11"/>
  <c r="G323" i="11"/>
  <c r="F323" i="11"/>
  <c r="E323" i="11"/>
  <c r="D323" i="11"/>
  <c r="C323" i="11"/>
  <c r="B323" i="11" s="1"/>
  <c r="V322" i="11"/>
  <c r="T322" i="11"/>
  <c r="S322" i="11"/>
  <c r="R322" i="11"/>
  <c r="Q322" i="11"/>
  <c r="P322" i="11"/>
  <c r="O322" i="11"/>
  <c r="N322" i="11"/>
  <c r="J322" i="11"/>
  <c r="I322" i="11"/>
  <c r="G322" i="11"/>
  <c r="F322" i="11"/>
  <c r="E322" i="11"/>
  <c r="D322" i="11"/>
  <c r="C322" i="11"/>
  <c r="B322" i="11" s="1"/>
  <c r="V321" i="11"/>
  <c r="T321" i="11"/>
  <c r="S321" i="11"/>
  <c r="R321" i="11"/>
  <c r="Q321" i="11"/>
  <c r="P321" i="11"/>
  <c r="O321" i="11"/>
  <c r="N321" i="11"/>
  <c r="J321" i="11"/>
  <c r="I321" i="11"/>
  <c r="G321" i="11"/>
  <c r="F321" i="11"/>
  <c r="E321" i="11"/>
  <c r="D321" i="11"/>
  <c r="C321" i="11"/>
  <c r="B321" i="11" s="1"/>
  <c r="V320" i="11"/>
  <c r="T320" i="11"/>
  <c r="S320" i="11"/>
  <c r="R320" i="11"/>
  <c r="Q320" i="11"/>
  <c r="P320" i="11"/>
  <c r="O320" i="11"/>
  <c r="N320" i="11"/>
  <c r="J320" i="11"/>
  <c r="I320" i="11"/>
  <c r="G320" i="11"/>
  <c r="F320" i="11"/>
  <c r="E320" i="11"/>
  <c r="D320" i="11"/>
  <c r="C320" i="11"/>
  <c r="B320" i="11" s="1"/>
  <c r="V319" i="11"/>
  <c r="T319" i="11"/>
  <c r="S319" i="11"/>
  <c r="R319" i="11"/>
  <c r="Q319" i="11"/>
  <c r="P319" i="11"/>
  <c r="O319" i="11"/>
  <c r="N319" i="11"/>
  <c r="J319" i="11"/>
  <c r="I319" i="11"/>
  <c r="G319" i="11"/>
  <c r="F319" i="11"/>
  <c r="E319" i="11"/>
  <c r="D319" i="11"/>
  <c r="C319" i="11"/>
  <c r="B319" i="11" s="1"/>
  <c r="V318" i="11"/>
  <c r="T318" i="11"/>
  <c r="S318" i="11"/>
  <c r="R318" i="11"/>
  <c r="Q318" i="11"/>
  <c r="P318" i="11"/>
  <c r="O318" i="11"/>
  <c r="N318" i="11"/>
  <c r="J318" i="11"/>
  <c r="I318" i="11"/>
  <c r="G318" i="11"/>
  <c r="F318" i="11"/>
  <c r="E318" i="11"/>
  <c r="D318" i="11"/>
  <c r="C318" i="11"/>
  <c r="B318" i="11" s="1"/>
  <c r="V317" i="11"/>
  <c r="T317" i="11"/>
  <c r="S317" i="11"/>
  <c r="R317" i="11"/>
  <c r="Q317" i="11"/>
  <c r="P317" i="11"/>
  <c r="O317" i="11"/>
  <c r="N317" i="11"/>
  <c r="J317" i="11"/>
  <c r="I317" i="11"/>
  <c r="G317" i="11"/>
  <c r="F317" i="11"/>
  <c r="E317" i="11"/>
  <c r="D317" i="11"/>
  <c r="C317" i="11"/>
  <c r="B317" i="11" s="1"/>
  <c r="V316" i="11"/>
  <c r="T316" i="11"/>
  <c r="S316" i="11"/>
  <c r="R316" i="11"/>
  <c r="Q316" i="11"/>
  <c r="P316" i="11"/>
  <c r="O316" i="11"/>
  <c r="N316" i="11"/>
  <c r="J316" i="11"/>
  <c r="I316" i="11"/>
  <c r="G316" i="11"/>
  <c r="F316" i="11"/>
  <c r="E316" i="11"/>
  <c r="D316" i="11"/>
  <c r="C316" i="11"/>
  <c r="B316" i="11" s="1"/>
  <c r="V315" i="11"/>
  <c r="T315" i="11"/>
  <c r="S315" i="11"/>
  <c r="R315" i="11"/>
  <c r="Q315" i="11"/>
  <c r="P315" i="11"/>
  <c r="O315" i="11"/>
  <c r="N315" i="11"/>
  <c r="J315" i="11"/>
  <c r="I315" i="11"/>
  <c r="G315" i="11"/>
  <c r="F315" i="11"/>
  <c r="E315" i="11"/>
  <c r="D315" i="11"/>
  <c r="C315" i="11"/>
  <c r="B315" i="11" s="1"/>
  <c r="V314" i="11"/>
  <c r="T314" i="11"/>
  <c r="S314" i="11"/>
  <c r="R314" i="11"/>
  <c r="Q314" i="11"/>
  <c r="P314" i="11"/>
  <c r="O314" i="11"/>
  <c r="N314" i="11"/>
  <c r="J314" i="11"/>
  <c r="I314" i="11"/>
  <c r="G314" i="11"/>
  <c r="F314" i="11"/>
  <c r="E314" i="11"/>
  <c r="D314" i="11"/>
  <c r="C314" i="11"/>
  <c r="B314" i="11" s="1"/>
  <c r="V313" i="11"/>
  <c r="T313" i="11"/>
  <c r="S313" i="11"/>
  <c r="R313" i="11"/>
  <c r="Q313" i="11"/>
  <c r="P313" i="11"/>
  <c r="O313" i="11"/>
  <c r="N313" i="11"/>
  <c r="J313" i="11"/>
  <c r="I313" i="11"/>
  <c r="G313" i="11"/>
  <c r="F313" i="11"/>
  <c r="E313" i="11"/>
  <c r="D313" i="11"/>
  <c r="C313" i="11"/>
  <c r="B313" i="11" s="1"/>
  <c r="V312" i="11"/>
  <c r="T312" i="11"/>
  <c r="S312" i="11"/>
  <c r="R312" i="11"/>
  <c r="Q312" i="11"/>
  <c r="P312" i="11"/>
  <c r="O312" i="11"/>
  <c r="N312" i="11"/>
  <c r="J312" i="11"/>
  <c r="I312" i="11"/>
  <c r="G312" i="11"/>
  <c r="F312" i="11"/>
  <c r="E312" i="11"/>
  <c r="D312" i="11"/>
  <c r="C312" i="11"/>
  <c r="B312" i="11" s="1"/>
  <c r="V311" i="11"/>
  <c r="T311" i="11"/>
  <c r="S311" i="11"/>
  <c r="R311" i="11"/>
  <c r="Q311" i="11"/>
  <c r="P311" i="11"/>
  <c r="O311" i="11"/>
  <c r="N311" i="11"/>
  <c r="J311" i="11"/>
  <c r="I311" i="11"/>
  <c r="G311" i="11"/>
  <c r="F311" i="11"/>
  <c r="E311" i="11"/>
  <c r="D311" i="11"/>
  <c r="C311" i="11"/>
  <c r="B311" i="11" s="1"/>
  <c r="V310" i="11"/>
  <c r="T310" i="11"/>
  <c r="S310" i="11"/>
  <c r="R310" i="11"/>
  <c r="Q310" i="11"/>
  <c r="P310" i="11"/>
  <c r="O310" i="11"/>
  <c r="N310" i="11"/>
  <c r="J310" i="11"/>
  <c r="I310" i="11"/>
  <c r="G310" i="11"/>
  <c r="F310" i="11"/>
  <c r="E310" i="11"/>
  <c r="D310" i="11"/>
  <c r="C310" i="11"/>
  <c r="B310" i="11" s="1"/>
  <c r="V309" i="11"/>
  <c r="T309" i="11"/>
  <c r="S309" i="11"/>
  <c r="R309" i="11"/>
  <c r="Q309" i="11"/>
  <c r="P309" i="11"/>
  <c r="O309" i="11"/>
  <c r="N309" i="11"/>
  <c r="J309" i="11"/>
  <c r="I309" i="11"/>
  <c r="G309" i="11"/>
  <c r="F309" i="11"/>
  <c r="E309" i="11"/>
  <c r="D309" i="11"/>
  <c r="C309" i="11"/>
  <c r="B309" i="11" s="1"/>
  <c r="V308" i="11"/>
  <c r="T308" i="11"/>
  <c r="S308" i="11"/>
  <c r="R308" i="11"/>
  <c r="Q308" i="11"/>
  <c r="P308" i="11"/>
  <c r="O308" i="11"/>
  <c r="N308" i="11"/>
  <c r="J308" i="11"/>
  <c r="I308" i="11"/>
  <c r="G308" i="11"/>
  <c r="F308" i="11"/>
  <c r="E308" i="11"/>
  <c r="D308" i="11"/>
  <c r="C308" i="11"/>
  <c r="B308" i="11" s="1"/>
  <c r="V307" i="11"/>
  <c r="T307" i="11"/>
  <c r="S307" i="11"/>
  <c r="R307" i="11"/>
  <c r="Q307" i="11"/>
  <c r="P307" i="11"/>
  <c r="O307" i="11"/>
  <c r="N307" i="11"/>
  <c r="J307" i="11"/>
  <c r="I307" i="11"/>
  <c r="G307" i="11"/>
  <c r="F307" i="11"/>
  <c r="E307" i="11"/>
  <c r="D307" i="11"/>
  <c r="C307" i="11"/>
  <c r="B307" i="11" s="1"/>
  <c r="V306" i="11"/>
  <c r="T306" i="11"/>
  <c r="S306" i="11"/>
  <c r="R306" i="11"/>
  <c r="Q306" i="11"/>
  <c r="P306" i="11"/>
  <c r="O306" i="11"/>
  <c r="N306" i="11"/>
  <c r="J306" i="11"/>
  <c r="I306" i="11"/>
  <c r="G306" i="11"/>
  <c r="F306" i="11"/>
  <c r="E306" i="11"/>
  <c r="D306" i="11"/>
  <c r="C306" i="11"/>
  <c r="B306" i="11" s="1"/>
  <c r="V305" i="11"/>
  <c r="T305" i="11"/>
  <c r="S305" i="11"/>
  <c r="R305" i="11"/>
  <c r="Q305" i="11"/>
  <c r="P305" i="11"/>
  <c r="O305" i="11"/>
  <c r="N305" i="11"/>
  <c r="J305" i="11"/>
  <c r="I305" i="11"/>
  <c r="G305" i="11"/>
  <c r="F305" i="11"/>
  <c r="E305" i="11"/>
  <c r="D305" i="11"/>
  <c r="C305" i="11"/>
  <c r="B305" i="11" s="1"/>
  <c r="V304" i="11"/>
  <c r="T304" i="11"/>
  <c r="S304" i="11"/>
  <c r="R304" i="11"/>
  <c r="Q304" i="11"/>
  <c r="P304" i="11"/>
  <c r="O304" i="11"/>
  <c r="N304" i="11"/>
  <c r="J304" i="11"/>
  <c r="I304" i="11"/>
  <c r="G304" i="11"/>
  <c r="F304" i="11"/>
  <c r="E304" i="11"/>
  <c r="D304" i="11"/>
  <c r="C304" i="11"/>
  <c r="B304" i="11" s="1"/>
  <c r="V303" i="11"/>
  <c r="T303" i="11"/>
  <c r="S303" i="11"/>
  <c r="R303" i="11"/>
  <c r="Q303" i="11"/>
  <c r="P303" i="11"/>
  <c r="O303" i="11"/>
  <c r="N303" i="11"/>
  <c r="J303" i="11"/>
  <c r="I303" i="11"/>
  <c r="G303" i="11"/>
  <c r="F303" i="11"/>
  <c r="E303" i="11"/>
  <c r="D303" i="11"/>
  <c r="C303" i="11"/>
  <c r="B303" i="11" s="1"/>
  <c r="V302" i="11"/>
  <c r="T302" i="11"/>
  <c r="S302" i="11"/>
  <c r="R302" i="11"/>
  <c r="Q302" i="11"/>
  <c r="P302" i="11"/>
  <c r="O302" i="11"/>
  <c r="N302" i="11"/>
  <c r="J302" i="11"/>
  <c r="I302" i="11"/>
  <c r="G302" i="11"/>
  <c r="F302" i="11"/>
  <c r="E302" i="11"/>
  <c r="D302" i="11"/>
  <c r="C302" i="11"/>
  <c r="B302" i="11" s="1"/>
  <c r="V301" i="11"/>
  <c r="T301" i="11"/>
  <c r="S301" i="11"/>
  <c r="R301" i="11"/>
  <c r="Q301" i="11"/>
  <c r="P301" i="11"/>
  <c r="O301" i="11"/>
  <c r="N301" i="11"/>
  <c r="J301" i="11"/>
  <c r="I301" i="11"/>
  <c r="G301" i="11"/>
  <c r="F301" i="11"/>
  <c r="E301" i="11"/>
  <c r="D301" i="11"/>
  <c r="C301" i="11"/>
  <c r="B301" i="11" s="1"/>
  <c r="V300" i="11"/>
  <c r="T300" i="11"/>
  <c r="S300" i="11"/>
  <c r="R300" i="11"/>
  <c r="Q300" i="11"/>
  <c r="P300" i="11"/>
  <c r="O300" i="11"/>
  <c r="N300" i="11"/>
  <c r="J300" i="11"/>
  <c r="I300" i="11"/>
  <c r="G300" i="11"/>
  <c r="F300" i="11"/>
  <c r="E300" i="11"/>
  <c r="D300" i="11"/>
  <c r="C300" i="11"/>
  <c r="B300" i="11" s="1"/>
  <c r="V299" i="11"/>
  <c r="T299" i="11"/>
  <c r="S299" i="11"/>
  <c r="R299" i="11"/>
  <c r="Q299" i="11"/>
  <c r="P299" i="11"/>
  <c r="O299" i="11"/>
  <c r="N299" i="11"/>
  <c r="J299" i="11"/>
  <c r="I299" i="11"/>
  <c r="G299" i="11"/>
  <c r="F299" i="11"/>
  <c r="E299" i="11"/>
  <c r="D299" i="11"/>
  <c r="C299" i="11"/>
  <c r="B299" i="11" s="1"/>
  <c r="V298" i="11"/>
  <c r="T298" i="11"/>
  <c r="S298" i="11"/>
  <c r="R298" i="11"/>
  <c r="Q298" i="11"/>
  <c r="P298" i="11"/>
  <c r="O298" i="11"/>
  <c r="N298" i="11"/>
  <c r="J298" i="11"/>
  <c r="I298" i="11"/>
  <c r="G298" i="11"/>
  <c r="F298" i="11"/>
  <c r="E298" i="11"/>
  <c r="D298" i="11"/>
  <c r="C298" i="11"/>
  <c r="B298" i="11" s="1"/>
  <c r="V297" i="11"/>
  <c r="T297" i="11"/>
  <c r="S297" i="11"/>
  <c r="R297" i="11"/>
  <c r="Q297" i="11"/>
  <c r="P297" i="11"/>
  <c r="O297" i="11"/>
  <c r="N297" i="11"/>
  <c r="J297" i="11"/>
  <c r="I297" i="11"/>
  <c r="G297" i="11"/>
  <c r="F297" i="11"/>
  <c r="E297" i="11"/>
  <c r="D297" i="11"/>
  <c r="C297" i="11"/>
  <c r="B297" i="11" s="1"/>
  <c r="V296" i="11"/>
  <c r="T296" i="11"/>
  <c r="S296" i="11"/>
  <c r="R296" i="11"/>
  <c r="Q296" i="11"/>
  <c r="P296" i="11"/>
  <c r="O296" i="11"/>
  <c r="N296" i="11"/>
  <c r="J296" i="11"/>
  <c r="I296" i="11"/>
  <c r="G296" i="11"/>
  <c r="F296" i="11"/>
  <c r="E296" i="11"/>
  <c r="D296" i="11"/>
  <c r="C296" i="11"/>
  <c r="B296" i="11" s="1"/>
  <c r="V295" i="11"/>
  <c r="T295" i="11"/>
  <c r="S295" i="11"/>
  <c r="R295" i="11"/>
  <c r="Q295" i="11"/>
  <c r="P295" i="11"/>
  <c r="O295" i="11"/>
  <c r="N295" i="11"/>
  <c r="J295" i="11"/>
  <c r="I295" i="11"/>
  <c r="G295" i="11"/>
  <c r="F295" i="11"/>
  <c r="E295" i="11"/>
  <c r="D295" i="11"/>
  <c r="C295" i="11"/>
  <c r="B295" i="11" s="1"/>
  <c r="V294" i="11"/>
  <c r="T294" i="11"/>
  <c r="S294" i="11"/>
  <c r="R294" i="11"/>
  <c r="Q294" i="11"/>
  <c r="P294" i="11"/>
  <c r="O294" i="11"/>
  <c r="N294" i="11"/>
  <c r="J294" i="11"/>
  <c r="I294" i="11"/>
  <c r="G294" i="11"/>
  <c r="F294" i="11"/>
  <c r="E294" i="11"/>
  <c r="D294" i="11"/>
  <c r="C294" i="11"/>
  <c r="B294" i="11" s="1"/>
  <c r="V293" i="11"/>
  <c r="T293" i="11"/>
  <c r="S293" i="11"/>
  <c r="R293" i="11"/>
  <c r="Q293" i="11"/>
  <c r="P293" i="11"/>
  <c r="O293" i="11"/>
  <c r="N293" i="11"/>
  <c r="J293" i="11"/>
  <c r="I293" i="11"/>
  <c r="G293" i="11"/>
  <c r="F293" i="11"/>
  <c r="E293" i="11"/>
  <c r="D293" i="11"/>
  <c r="C293" i="11"/>
  <c r="B293" i="11" s="1"/>
  <c r="V292" i="11"/>
  <c r="T292" i="11"/>
  <c r="S292" i="11"/>
  <c r="R292" i="11"/>
  <c r="Q292" i="11"/>
  <c r="P292" i="11"/>
  <c r="O292" i="11"/>
  <c r="N292" i="11"/>
  <c r="J292" i="11"/>
  <c r="I292" i="11"/>
  <c r="G292" i="11"/>
  <c r="F292" i="11"/>
  <c r="E292" i="11"/>
  <c r="D292" i="11"/>
  <c r="C292" i="11"/>
  <c r="B292" i="11" s="1"/>
  <c r="V291" i="11"/>
  <c r="T291" i="11"/>
  <c r="S291" i="11"/>
  <c r="R291" i="11"/>
  <c r="Q291" i="11"/>
  <c r="P291" i="11"/>
  <c r="O291" i="11"/>
  <c r="N291" i="11"/>
  <c r="J291" i="11"/>
  <c r="I291" i="11"/>
  <c r="G291" i="11"/>
  <c r="F291" i="11"/>
  <c r="E291" i="11"/>
  <c r="D291" i="11"/>
  <c r="C291" i="11"/>
  <c r="B291" i="11" s="1"/>
  <c r="V290" i="11"/>
  <c r="T290" i="11"/>
  <c r="S290" i="11"/>
  <c r="R290" i="11"/>
  <c r="Q290" i="11"/>
  <c r="P290" i="11"/>
  <c r="O290" i="11"/>
  <c r="N290" i="11"/>
  <c r="J290" i="11"/>
  <c r="I290" i="11"/>
  <c r="G290" i="11"/>
  <c r="F290" i="11"/>
  <c r="E290" i="11"/>
  <c r="D290" i="11"/>
  <c r="C290" i="11"/>
  <c r="B290" i="11" s="1"/>
  <c r="V289" i="11"/>
  <c r="T289" i="11"/>
  <c r="S289" i="11"/>
  <c r="R289" i="11"/>
  <c r="Q289" i="11"/>
  <c r="P289" i="11"/>
  <c r="O289" i="11"/>
  <c r="N289" i="11"/>
  <c r="J289" i="11"/>
  <c r="I289" i="11"/>
  <c r="G289" i="11"/>
  <c r="F289" i="11"/>
  <c r="E289" i="11"/>
  <c r="D289" i="11"/>
  <c r="C289" i="11"/>
  <c r="B289" i="11" s="1"/>
  <c r="V288" i="11"/>
  <c r="T288" i="11"/>
  <c r="S288" i="11"/>
  <c r="R288" i="11"/>
  <c r="Q288" i="11"/>
  <c r="P288" i="11"/>
  <c r="O288" i="11"/>
  <c r="N288" i="11"/>
  <c r="J288" i="11"/>
  <c r="I288" i="11"/>
  <c r="G288" i="11"/>
  <c r="F288" i="11"/>
  <c r="E288" i="11"/>
  <c r="D288" i="11"/>
  <c r="C288" i="11"/>
  <c r="B288" i="11" s="1"/>
  <c r="V287" i="11"/>
  <c r="T287" i="11"/>
  <c r="S287" i="11"/>
  <c r="R287" i="11"/>
  <c r="Q287" i="11"/>
  <c r="P287" i="11"/>
  <c r="O287" i="11"/>
  <c r="N287" i="11"/>
  <c r="J287" i="11"/>
  <c r="I287" i="11"/>
  <c r="G287" i="11"/>
  <c r="F287" i="11"/>
  <c r="E287" i="11"/>
  <c r="D287" i="11"/>
  <c r="C287" i="11"/>
  <c r="B287" i="11" s="1"/>
  <c r="V286" i="11"/>
  <c r="T286" i="11"/>
  <c r="S286" i="11"/>
  <c r="R286" i="11"/>
  <c r="Q286" i="11"/>
  <c r="P286" i="11"/>
  <c r="O286" i="11"/>
  <c r="N286" i="11"/>
  <c r="J286" i="11"/>
  <c r="I286" i="11"/>
  <c r="G286" i="11"/>
  <c r="F286" i="11"/>
  <c r="E286" i="11"/>
  <c r="D286" i="11"/>
  <c r="C286" i="11"/>
  <c r="B286" i="11" s="1"/>
  <c r="V285" i="11"/>
  <c r="T285" i="11"/>
  <c r="S285" i="11"/>
  <c r="R285" i="11"/>
  <c r="Q285" i="11"/>
  <c r="P285" i="11"/>
  <c r="O285" i="11"/>
  <c r="N285" i="11"/>
  <c r="J285" i="11"/>
  <c r="I285" i="11"/>
  <c r="G285" i="11"/>
  <c r="F285" i="11"/>
  <c r="E285" i="11"/>
  <c r="D285" i="11"/>
  <c r="C285" i="11"/>
  <c r="B285" i="11" s="1"/>
  <c r="V284" i="11"/>
  <c r="T284" i="11"/>
  <c r="S284" i="11"/>
  <c r="R284" i="11"/>
  <c r="Q284" i="11"/>
  <c r="P284" i="11"/>
  <c r="O284" i="11"/>
  <c r="N284" i="11"/>
  <c r="J284" i="11"/>
  <c r="I284" i="11"/>
  <c r="G284" i="11"/>
  <c r="F284" i="11"/>
  <c r="E284" i="11"/>
  <c r="D284" i="11"/>
  <c r="C284" i="11"/>
  <c r="B284" i="11" s="1"/>
  <c r="V283" i="11"/>
  <c r="T283" i="11"/>
  <c r="S283" i="11"/>
  <c r="R283" i="11"/>
  <c r="Q283" i="11"/>
  <c r="P283" i="11"/>
  <c r="O283" i="11"/>
  <c r="N283" i="11"/>
  <c r="J283" i="11"/>
  <c r="I283" i="11"/>
  <c r="G283" i="11"/>
  <c r="F283" i="11"/>
  <c r="E283" i="11"/>
  <c r="D283" i="11"/>
  <c r="C283" i="11"/>
  <c r="B283" i="11" s="1"/>
  <c r="V282" i="11"/>
  <c r="T282" i="11"/>
  <c r="S282" i="11"/>
  <c r="R282" i="11"/>
  <c r="Q282" i="11"/>
  <c r="P282" i="11"/>
  <c r="O282" i="11"/>
  <c r="N282" i="11"/>
  <c r="J282" i="11"/>
  <c r="I282" i="11"/>
  <c r="G282" i="11"/>
  <c r="F282" i="11"/>
  <c r="E282" i="11"/>
  <c r="D282" i="11"/>
  <c r="C282" i="11"/>
  <c r="B282" i="11" s="1"/>
  <c r="V281" i="11"/>
  <c r="T281" i="11"/>
  <c r="S281" i="11"/>
  <c r="R281" i="11"/>
  <c r="Q281" i="11"/>
  <c r="P281" i="11"/>
  <c r="O281" i="11"/>
  <c r="N281" i="11"/>
  <c r="J281" i="11"/>
  <c r="I281" i="11"/>
  <c r="G281" i="11"/>
  <c r="F281" i="11"/>
  <c r="E281" i="11"/>
  <c r="D281" i="11"/>
  <c r="C281" i="11"/>
  <c r="B281" i="11" s="1"/>
  <c r="V280" i="11"/>
  <c r="T280" i="11"/>
  <c r="S280" i="11"/>
  <c r="R280" i="11"/>
  <c r="Q280" i="11"/>
  <c r="P280" i="11"/>
  <c r="O280" i="11"/>
  <c r="N280" i="11"/>
  <c r="J280" i="11"/>
  <c r="I280" i="11"/>
  <c r="G280" i="11"/>
  <c r="F280" i="11"/>
  <c r="E280" i="11"/>
  <c r="D280" i="11"/>
  <c r="C280" i="11"/>
  <c r="B280" i="11" s="1"/>
  <c r="V279" i="11"/>
  <c r="T279" i="11"/>
  <c r="S279" i="11"/>
  <c r="R279" i="11"/>
  <c r="Q279" i="11"/>
  <c r="P279" i="11"/>
  <c r="O279" i="11"/>
  <c r="N279" i="11"/>
  <c r="J279" i="11"/>
  <c r="I279" i="11"/>
  <c r="G279" i="11"/>
  <c r="F279" i="11"/>
  <c r="E279" i="11"/>
  <c r="D279" i="11"/>
  <c r="C279" i="11"/>
  <c r="B279" i="11" s="1"/>
  <c r="V278" i="11"/>
  <c r="T278" i="11"/>
  <c r="S278" i="11"/>
  <c r="R278" i="11"/>
  <c r="Q278" i="11"/>
  <c r="P278" i="11"/>
  <c r="O278" i="11"/>
  <c r="N278" i="11"/>
  <c r="J278" i="11"/>
  <c r="I278" i="11"/>
  <c r="G278" i="11"/>
  <c r="F278" i="11"/>
  <c r="E278" i="11"/>
  <c r="D278" i="11"/>
  <c r="C278" i="11"/>
  <c r="B278" i="11" s="1"/>
  <c r="V277" i="11"/>
  <c r="T277" i="11"/>
  <c r="S277" i="11"/>
  <c r="R277" i="11"/>
  <c r="Q277" i="11"/>
  <c r="P277" i="11"/>
  <c r="O277" i="11"/>
  <c r="N277" i="11"/>
  <c r="J277" i="11"/>
  <c r="I277" i="11"/>
  <c r="G277" i="11"/>
  <c r="F277" i="11"/>
  <c r="E277" i="11"/>
  <c r="D277" i="11"/>
  <c r="C277" i="11"/>
  <c r="B277" i="11" s="1"/>
  <c r="V276" i="11"/>
  <c r="T276" i="11"/>
  <c r="S276" i="11"/>
  <c r="R276" i="11"/>
  <c r="Q276" i="11"/>
  <c r="P276" i="11"/>
  <c r="O276" i="11"/>
  <c r="N276" i="11"/>
  <c r="J276" i="11"/>
  <c r="I276" i="11"/>
  <c r="G276" i="11"/>
  <c r="F276" i="11"/>
  <c r="E276" i="11"/>
  <c r="D276" i="11"/>
  <c r="C276" i="11"/>
  <c r="B276" i="11" s="1"/>
  <c r="V275" i="11"/>
  <c r="T275" i="11"/>
  <c r="S275" i="11"/>
  <c r="R275" i="11"/>
  <c r="Q275" i="11"/>
  <c r="P275" i="11"/>
  <c r="O275" i="11"/>
  <c r="N275" i="11"/>
  <c r="J275" i="11"/>
  <c r="I275" i="11"/>
  <c r="G275" i="11"/>
  <c r="F275" i="11"/>
  <c r="E275" i="11"/>
  <c r="D275" i="11"/>
  <c r="C275" i="11"/>
  <c r="B275" i="11" s="1"/>
  <c r="V274" i="11"/>
  <c r="T274" i="11"/>
  <c r="S274" i="11"/>
  <c r="R274" i="11"/>
  <c r="Q274" i="11"/>
  <c r="P274" i="11"/>
  <c r="O274" i="11"/>
  <c r="N274" i="11"/>
  <c r="J274" i="11"/>
  <c r="I274" i="11"/>
  <c r="G274" i="11"/>
  <c r="F274" i="11"/>
  <c r="E274" i="11"/>
  <c r="D274" i="11"/>
  <c r="C274" i="11"/>
  <c r="B274" i="11" s="1"/>
  <c r="V273" i="11"/>
  <c r="T273" i="11"/>
  <c r="S273" i="11"/>
  <c r="R273" i="11"/>
  <c r="Q273" i="11"/>
  <c r="P273" i="11"/>
  <c r="O273" i="11"/>
  <c r="N273" i="11"/>
  <c r="J273" i="11"/>
  <c r="I273" i="11"/>
  <c r="G273" i="11"/>
  <c r="F273" i="11"/>
  <c r="E273" i="11"/>
  <c r="D273" i="11"/>
  <c r="C273" i="11"/>
  <c r="B273" i="11" s="1"/>
  <c r="V272" i="11"/>
  <c r="T272" i="11"/>
  <c r="S272" i="11"/>
  <c r="R272" i="11"/>
  <c r="Q272" i="11"/>
  <c r="P272" i="11"/>
  <c r="O272" i="11"/>
  <c r="N272" i="11"/>
  <c r="J272" i="11"/>
  <c r="I272" i="11"/>
  <c r="G272" i="11"/>
  <c r="F272" i="11"/>
  <c r="E272" i="11"/>
  <c r="D272" i="11"/>
  <c r="C272" i="11"/>
  <c r="B272" i="11" s="1"/>
  <c r="V271" i="11"/>
  <c r="T271" i="11"/>
  <c r="S271" i="11"/>
  <c r="R271" i="11"/>
  <c r="Q271" i="11"/>
  <c r="P271" i="11"/>
  <c r="O271" i="11"/>
  <c r="N271" i="11"/>
  <c r="J271" i="11"/>
  <c r="I271" i="11"/>
  <c r="G271" i="11"/>
  <c r="F271" i="11"/>
  <c r="E271" i="11"/>
  <c r="D271" i="11"/>
  <c r="C271" i="11"/>
  <c r="B271" i="11" s="1"/>
  <c r="V270" i="11"/>
  <c r="T270" i="11"/>
  <c r="S270" i="11"/>
  <c r="R270" i="11"/>
  <c r="Q270" i="11"/>
  <c r="P270" i="11"/>
  <c r="O270" i="11"/>
  <c r="N270" i="11"/>
  <c r="J270" i="11"/>
  <c r="I270" i="11"/>
  <c r="G270" i="11"/>
  <c r="F270" i="11"/>
  <c r="E270" i="11"/>
  <c r="D270" i="11"/>
  <c r="C270" i="11"/>
  <c r="B270" i="11" s="1"/>
  <c r="V269" i="11"/>
  <c r="T269" i="11"/>
  <c r="S269" i="11"/>
  <c r="R269" i="11"/>
  <c r="Q269" i="11"/>
  <c r="P269" i="11"/>
  <c r="O269" i="11"/>
  <c r="N269" i="11"/>
  <c r="J269" i="11"/>
  <c r="I269" i="11"/>
  <c r="G269" i="11"/>
  <c r="F269" i="11"/>
  <c r="E269" i="11"/>
  <c r="D269" i="11"/>
  <c r="C269" i="11"/>
  <c r="B269" i="11" s="1"/>
  <c r="V268" i="11"/>
  <c r="T268" i="11"/>
  <c r="S268" i="11"/>
  <c r="R268" i="11"/>
  <c r="Q268" i="11"/>
  <c r="P268" i="11"/>
  <c r="O268" i="11"/>
  <c r="N268" i="11"/>
  <c r="J268" i="11"/>
  <c r="I268" i="11"/>
  <c r="G268" i="11"/>
  <c r="F268" i="11"/>
  <c r="E268" i="11"/>
  <c r="D268" i="11"/>
  <c r="C268" i="11"/>
  <c r="B268" i="11" s="1"/>
  <c r="V267" i="11"/>
  <c r="T267" i="11"/>
  <c r="S267" i="11"/>
  <c r="R267" i="11"/>
  <c r="Q267" i="11"/>
  <c r="P267" i="11"/>
  <c r="O267" i="11"/>
  <c r="N267" i="11"/>
  <c r="J267" i="11"/>
  <c r="I267" i="11"/>
  <c r="G267" i="11"/>
  <c r="F267" i="11"/>
  <c r="E267" i="11"/>
  <c r="D267" i="11"/>
  <c r="C267" i="11"/>
  <c r="B267" i="11" s="1"/>
  <c r="V266" i="11"/>
  <c r="T266" i="11"/>
  <c r="S266" i="11"/>
  <c r="R266" i="11"/>
  <c r="Q266" i="11"/>
  <c r="P266" i="11"/>
  <c r="O266" i="11"/>
  <c r="N266" i="11"/>
  <c r="J266" i="11"/>
  <c r="I266" i="11"/>
  <c r="G266" i="11"/>
  <c r="F266" i="11"/>
  <c r="E266" i="11"/>
  <c r="D266" i="11"/>
  <c r="C266" i="11"/>
  <c r="B266" i="11" s="1"/>
  <c r="V265" i="11"/>
  <c r="T265" i="11"/>
  <c r="S265" i="11"/>
  <c r="R265" i="11"/>
  <c r="Q265" i="11"/>
  <c r="P265" i="11"/>
  <c r="O265" i="11"/>
  <c r="N265" i="11"/>
  <c r="J265" i="11"/>
  <c r="I265" i="11"/>
  <c r="G265" i="11"/>
  <c r="F265" i="11"/>
  <c r="E265" i="11"/>
  <c r="D265" i="11"/>
  <c r="C265" i="11"/>
  <c r="B265" i="11" s="1"/>
  <c r="V264" i="11"/>
  <c r="T264" i="11"/>
  <c r="S264" i="11"/>
  <c r="R264" i="11"/>
  <c r="Q264" i="11"/>
  <c r="P264" i="11"/>
  <c r="O264" i="11"/>
  <c r="N264" i="11"/>
  <c r="J264" i="11"/>
  <c r="I264" i="11"/>
  <c r="G264" i="11"/>
  <c r="F264" i="11"/>
  <c r="E264" i="11"/>
  <c r="D264" i="11"/>
  <c r="C264" i="11"/>
  <c r="B264" i="11" s="1"/>
  <c r="V263" i="11"/>
  <c r="T263" i="11"/>
  <c r="S263" i="11"/>
  <c r="R263" i="11"/>
  <c r="Q263" i="11"/>
  <c r="P263" i="11"/>
  <c r="O263" i="11"/>
  <c r="N263" i="11"/>
  <c r="J263" i="11"/>
  <c r="I263" i="11"/>
  <c r="G263" i="11"/>
  <c r="F263" i="11"/>
  <c r="E263" i="11"/>
  <c r="D263" i="11"/>
  <c r="C263" i="11"/>
  <c r="B263" i="11" s="1"/>
  <c r="V262" i="11"/>
  <c r="T262" i="11"/>
  <c r="S262" i="11"/>
  <c r="R262" i="11"/>
  <c r="Q262" i="11"/>
  <c r="P262" i="11"/>
  <c r="O262" i="11"/>
  <c r="N262" i="11"/>
  <c r="J262" i="11"/>
  <c r="I262" i="11"/>
  <c r="G262" i="11"/>
  <c r="F262" i="11"/>
  <c r="E262" i="11"/>
  <c r="D262" i="11"/>
  <c r="C262" i="11"/>
  <c r="B262" i="11" s="1"/>
  <c r="V261" i="11"/>
  <c r="T261" i="11"/>
  <c r="S261" i="11"/>
  <c r="R261" i="11"/>
  <c r="Q261" i="11"/>
  <c r="P261" i="11"/>
  <c r="O261" i="11"/>
  <c r="N261" i="11"/>
  <c r="J261" i="11"/>
  <c r="I261" i="11"/>
  <c r="G261" i="11"/>
  <c r="F261" i="11"/>
  <c r="E261" i="11"/>
  <c r="D261" i="11"/>
  <c r="C261" i="11"/>
  <c r="B261" i="11" s="1"/>
  <c r="V260" i="11"/>
  <c r="T260" i="11"/>
  <c r="S260" i="11"/>
  <c r="R260" i="11"/>
  <c r="Q260" i="11"/>
  <c r="P260" i="11"/>
  <c r="O260" i="11"/>
  <c r="N260" i="11"/>
  <c r="J260" i="11"/>
  <c r="I260" i="11"/>
  <c r="G260" i="11"/>
  <c r="F260" i="11"/>
  <c r="E260" i="11"/>
  <c r="D260" i="11"/>
  <c r="C260" i="11"/>
  <c r="B260" i="11" s="1"/>
  <c r="V259" i="11"/>
  <c r="T259" i="11"/>
  <c r="S259" i="11"/>
  <c r="R259" i="11"/>
  <c r="Q259" i="11"/>
  <c r="P259" i="11"/>
  <c r="O259" i="11"/>
  <c r="N259" i="11"/>
  <c r="J259" i="11"/>
  <c r="I259" i="11"/>
  <c r="G259" i="11"/>
  <c r="F259" i="11"/>
  <c r="E259" i="11"/>
  <c r="D259" i="11"/>
  <c r="C259" i="11"/>
  <c r="B259" i="11" s="1"/>
  <c r="V258" i="11"/>
  <c r="T258" i="11"/>
  <c r="S258" i="11"/>
  <c r="R258" i="11"/>
  <c r="Q258" i="11"/>
  <c r="P258" i="11"/>
  <c r="O258" i="11"/>
  <c r="N258" i="11"/>
  <c r="J258" i="11"/>
  <c r="I258" i="11"/>
  <c r="G258" i="11"/>
  <c r="F258" i="11"/>
  <c r="E258" i="11"/>
  <c r="D258" i="11"/>
  <c r="C258" i="11"/>
  <c r="B258" i="11" s="1"/>
  <c r="V257" i="11"/>
  <c r="T257" i="11"/>
  <c r="S257" i="11"/>
  <c r="R257" i="11"/>
  <c r="Q257" i="11"/>
  <c r="P257" i="11"/>
  <c r="O257" i="11"/>
  <c r="N257" i="11"/>
  <c r="J257" i="11"/>
  <c r="I257" i="11"/>
  <c r="G257" i="11"/>
  <c r="F257" i="11"/>
  <c r="E257" i="11"/>
  <c r="D257" i="11"/>
  <c r="C257" i="11"/>
  <c r="B257" i="11" s="1"/>
  <c r="V256" i="11"/>
  <c r="T256" i="11"/>
  <c r="S256" i="11"/>
  <c r="R256" i="11"/>
  <c r="Q256" i="11"/>
  <c r="P256" i="11"/>
  <c r="O256" i="11"/>
  <c r="N256" i="11"/>
  <c r="J256" i="11"/>
  <c r="I256" i="11"/>
  <c r="G256" i="11"/>
  <c r="F256" i="11"/>
  <c r="E256" i="11"/>
  <c r="D256" i="11"/>
  <c r="C256" i="11"/>
  <c r="B256" i="11" s="1"/>
  <c r="V255" i="11"/>
  <c r="T255" i="11"/>
  <c r="S255" i="11"/>
  <c r="R255" i="11"/>
  <c r="Q255" i="11"/>
  <c r="P255" i="11"/>
  <c r="O255" i="11"/>
  <c r="N255" i="11"/>
  <c r="J255" i="11"/>
  <c r="I255" i="11"/>
  <c r="G255" i="11"/>
  <c r="F255" i="11"/>
  <c r="E255" i="11"/>
  <c r="D255" i="11"/>
  <c r="C255" i="11"/>
  <c r="B255" i="11" s="1"/>
  <c r="V254" i="11"/>
  <c r="T254" i="11"/>
  <c r="S254" i="11"/>
  <c r="R254" i="11"/>
  <c r="Q254" i="11"/>
  <c r="P254" i="11"/>
  <c r="O254" i="11"/>
  <c r="N254" i="11"/>
  <c r="J254" i="11"/>
  <c r="I254" i="11"/>
  <c r="G254" i="11"/>
  <c r="F254" i="11"/>
  <c r="E254" i="11"/>
  <c r="D254" i="11"/>
  <c r="C254" i="11"/>
  <c r="B254" i="11" s="1"/>
  <c r="V253" i="11"/>
  <c r="T253" i="11"/>
  <c r="S253" i="11"/>
  <c r="R253" i="11"/>
  <c r="Q253" i="11"/>
  <c r="P253" i="11"/>
  <c r="O253" i="11"/>
  <c r="N253" i="11"/>
  <c r="J253" i="11"/>
  <c r="I253" i="11"/>
  <c r="G253" i="11"/>
  <c r="F253" i="11"/>
  <c r="E253" i="11"/>
  <c r="D253" i="11"/>
  <c r="C253" i="11"/>
  <c r="B253" i="11" s="1"/>
  <c r="V252" i="11"/>
  <c r="T252" i="11"/>
  <c r="S252" i="11"/>
  <c r="R252" i="11"/>
  <c r="Q252" i="11"/>
  <c r="P252" i="11"/>
  <c r="O252" i="11"/>
  <c r="N252" i="11"/>
  <c r="J252" i="11"/>
  <c r="I252" i="11"/>
  <c r="G252" i="11"/>
  <c r="F252" i="11"/>
  <c r="E252" i="11"/>
  <c r="D252" i="11"/>
  <c r="C252" i="11"/>
  <c r="B252" i="11" s="1"/>
  <c r="V251" i="11"/>
  <c r="T251" i="11"/>
  <c r="S251" i="11"/>
  <c r="R251" i="11"/>
  <c r="Q251" i="11"/>
  <c r="P251" i="11"/>
  <c r="O251" i="11"/>
  <c r="N251" i="11"/>
  <c r="J251" i="11"/>
  <c r="I251" i="11"/>
  <c r="G251" i="11"/>
  <c r="F251" i="11"/>
  <c r="E251" i="11"/>
  <c r="D251" i="11"/>
  <c r="C251" i="11"/>
  <c r="B251" i="11" s="1"/>
  <c r="V250" i="11"/>
  <c r="T250" i="11"/>
  <c r="S250" i="11"/>
  <c r="R250" i="11"/>
  <c r="Q250" i="11"/>
  <c r="P250" i="11"/>
  <c r="O250" i="11"/>
  <c r="N250" i="11"/>
  <c r="J250" i="11"/>
  <c r="I250" i="11"/>
  <c r="G250" i="11"/>
  <c r="F250" i="11"/>
  <c r="E250" i="11"/>
  <c r="D250" i="11"/>
  <c r="C250" i="11"/>
  <c r="B250" i="11" s="1"/>
  <c r="V249" i="11"/>
  <c r="T249" i="11"/>
  <c r="S249" i="11"/>
  <c r="R249" i="11"/>
  <c r="Q249" i="11"/>
  <c r="P249" i="11"/>
  <c r="O249" i="11"/>
  <c r="N249" i="11"/>
  <c r="J249" i="11"/>
  <c r="I249" i="11"/>
  <c r="G249" i="11"/>
  <c r="F249" i="11"/>
  <c r="E249" i="11"/>
  <c r="D249" i="11"/>
  <c r="C249" i="11"/>
  <c r="B249" i="11" s="1"/>
  <c r="V248" i="11"/>
  <c r="T248" i="11"/>
  <c r="S248" i="11"/>
  <c r="R248" i="11"/>
  <c r="Q248" i="11"/>
  <c r="P248" i="11"/>
  <c r="O248" i="11"/>
  <c r="N248" i="11"/>
  <c r="J248" i="11"/>
  <c r="I248" i="11"/>
  <c r="G248" i="11"/>
  <c r="F248" i="11"/>
  <c r="E248" i="11"/>
  <c r="D248" i="11"/>
  <c r="C248" i="11"/>
  <c r="B248" i="11" s="1"/>
  <c r="V247" i="11"/>
  <c r="T247" i="11"/>
  <c r="S247" i="11"/>
  <c r="R247" i="11"/>
  <c r="Q247" i="11"/>
  <c r="P247" i="11"/>
  <c r="O247" i="11"/>
  <c r="N247" i="11"/>
  <c r="J247" i="11"/>
  <c r="I247" i="11"/>
  <c r="G247" i="11"/>
  <c r="F247" i="11"/>
  <c r="E247" i="11"/>
  <c r="D247" i="11"/>
  <c r="C247" i="11"/>
  <c r="B247" i="11" s="1"/>
  <c r="V246" i="11"/>
  <c r="T246" i="11"/>
  <c r="S246" i="11"/>
  <c r="R246" i="11"/>
  <c r="Q246" i="11"/>
  <c r="P246" i="11"/>
  <c r="O246" i="11"/>
  <c r="N246" i="11"/>
  <c r="J246" i="11"/>
  <c r="I246" i="11"/>
  <c r="G246" i="11"/>
  <c r="F246" i="11"/>
  <c r="E246" i="11"/>
  <c r="D246" i="11"/>
  <c r="C246" i="11"/>
  <c r="B246" i="11" s="1"/>
  <c r="V245" i="11"/>
  <c r="T245" i="11"/>
  <c r="S245" i="11"/>
  <c r="R245" i="11"/>
  <c r="Q245" i="11"/>
  <c r="P245" i="11"/>
  <c r="O245" i="11"/>
  <c r="N245" i="11"/>
  <c r="J245" i="11"/>
  <c r="I245" i="11"/>
  <c r="G245" i="11"/>
  <c r="F245" i="11"/>
  <c r="E245" i="11"/>
  <c r="D245" i="11"/>
  <c r="C245" i="11"/>
  <c r="B245" i="11" s="1"/>
  <c r="V244" i="11"/>
  <c r="T244" i="11"/>
  <c r="S244" i="11"/>
  <c r="R244" i="11"/>
  <c r="Q244" i="11"/>
  <c r="P244" i="11"/>
  <c r="O244" i="11"/>
  <c r="N244" i="11"/>
  <c r="J244" i="11"/>
  <c r="I244" i="11"/>
  <c r="G244" i="11"/>
  <c r="F244" i="11"/>
  <c r="E244" i="11"/>
  <c r="D244" i="11"/>
  <c r="C244" i="11"/>
  <c r="B244" i="11" s="1"/>
  <c r="V243" i="11"/>
  <c r="T243" i="11"/>
  <c r="S243" i="11"/>
  <c r="R243" i="11"/>
  <c r="Q243" i="11"/>
  <c r="P243" i="11"/>
  <c r="O243" i="11"/>
  <c r="N243" i="11"/>
  <c r="J243" i="11"/>
  <c r="I243" i="11"/>
  <c r="G243" i="11"/>
  <c r="F243" i="11"/>
  <c r="E243" i="11"/>
  <c r="D243" i="11"/>
  <c r="C243" i="11"/>
  <c r="B243" i="11" s="1"/>
  <c r="V242" i="11"/>
  <c r="T242" i="11"/>
  <c r="S242" i="11"/>
  <c r="R242" i="11"/>
  <c r="Q242" i="11"/>
  <c r="P242" i="11"/>
  <c r="O242" i="11"/>
  <c r="N242" i="11"/>
  <c r="J242" i="11"/>
  <c r="I242" i="11"/>
  <c r="G242" i="11"/>
  <c r="F242" i="11"/>
  <c r="E242" i="11"/>
  <c r="D242" i="11"/>
  <c r="C242" i="11"/>
  <c r="B242" i="11" s="1"/>
  <c r="V241" i="11"/>
  <c r="T241" i="11"/>
  <c r="S241" i="11"/>
  <c r="R241" i="11"/>
  <c r="Q241" i="11"/>
  <c r="P241" i="11"/>
  <c r="O241" i="11"/>
  <c r="N241" i="11"/>
  <c r="J241" i="11"/>
  <c r="I241" i="11"/>
  <c r="G241" i="11"/>
  <c r="F241" i="11"/>
  <c r="E241" i="11"/>
  <c r="D241" i="11"/>
  <c r="C241" i="11"/>
  <c r="B241" i="11" s="1"/>
  <c r="V240" i="11"/>
  <c r="T240" i="11"/>
  <c r="S240" i="11"/>
  <c r="R240" i="11"/>
  <c r="Q240" i="11"/>
  <c r="P240" i="11"/>
  <c r="O240" i="11"/>
  <c r="N240" i="11"/>
  <c r="J240" i="11"/>
  <c r="I240" i="11"/>
  <c r="G240" i="11"/>
  <c r="F240" i="11"/>
  <c r="E240" i="11"/>
  <c r="D240" i="11"/>
  <c r="C240" i="11"/>
  <c r="B240" i="11" s="1"/>
  <c r="V239" i="11"/>
  <c r="T239" i="11"/>
  <c r="S239" i="11"/>
  <c r="R239" i="11"/>
  <c r="Q239" i="11"/>
  <c r="P239" i="11"/>
  <c r="O239" i="11"/>
  <c r="N239" i="11"/>
  <c r="J239" i="11"/>
  <c r="I239" i="11"/>
  <c r="G239" i="11"/>
  <c r="F239" i="11"/>
  <c r="E239" i="11"/>
  <c r="D239" i="11"/>
  <c r="C239" i="11"/>
  <c r="B239" i="11" s="1"/>
  <c r="V238" i="11"/>
  <c r="T238" i="11"/>
  <c r="S238" i="11"/>
  <c r="R238" i="11"/>
  <c r="Q238" i="11"/>
  <c r="P238" i="11"/>
  <c r="O238" i="11"/>
  <c r="N238" i="11"/>
  <c r="J238" i="11"/>
  <c r="I238" i="11"/>
  <c r="G238" i="11"/>
  <c r="F238" i="11"/>
  <c r="E238" i="11"/>
  <c r="D238" i="11"/>
  <c r="C238" i="11"/>
  <c r="B238" i="11" s="1"/>
  <c r="V237" i="11"/>
  <c r="T237" i="11"/>
  <c r="S237" i="11"/>
  <c r="R237" i="11"/>
  <c r="Q237" i="11"/>
  <c r="P237" i="11"/>
  <c r="O237" i="11"/>
  <c r="N237" i="11"/>
  <c r="J237" i="11"/>
  <c r="I237" i="11"/>
  <c r="G237" i="11"/>
  <c r="F237" i="11"/>
  <c r="E237" i="11"/>
  <c r="D237" i="11"/>
  <c r="C237" i="11"/>
  <c r="B237" i="11" s="1"/>
  <c r="V236" i="11"/>
  <c r="T236" i="11"/>
  <c r="S236" i="11"/>
  <c r="R236" i="11"/>
  <c r="Q236" i="11"/>
  <c r="P236" i="11"/>
  <c r="O236" i="11"/>
  <c r="N236" i="11"/>
  <c r="J236" i="11"/>
  <c r="I236" i="11"/>
  <c r="G236" i="11"/>
  <c r="F236" i="11"/>
  <c r="E236" i="11"/>
  <c r="D236" i="11"/>
  <c r="C236" i="11"/>
  <c r="B236" i="11" s="1"/>
  <c r="V235" i="11"/>
  <c r="T235" i="11"/>
  <c r="S235" i="11"/>
  <c r="R235" i="11"/>
  <c r="Q235" i="11"/>
  <c r="P235" i="11"/>
  <c r="O235" i="11"/>
  <c r="N235" i="11"/>
  <c r="J235" i="11"/>
  <c r="I235" i="11"/>
  <c r="G235" i="11"/>
  <c r="F235" i="11"/>
  <c r="E235" i="11"/>
  <c r="D235" i="11"/>
  <c r="C235" i="11"/>
  <c r="B235" i="11" s="1"/>
  <c r="V234" i="11"/>
  <c r="T234" i="11"/>
  <c r="S234" i="11"/>
  <c r="R234" i="11"/>
  <c r="Q234" i="11"/>
  <c r="P234" i="11"/>
  <c r="O234" i="11"/>
  <c r="N234" i="11"/>
  <c r="J234" i="11"/>
  <c r="I234" i="11"/>
  <c r="G234" i="11"/>
  <c r="F234" i="11"/>
  <c r="E234" i="11"/>
  <c r="D234" i="11"/>
  <c r="C234" i="11"/>
  <c r="B234" i="11" s="1"/>
  <c r="V233" i="11"/>
  <c r="T233" i="11"/>
  <c r="S233" i="11"/>
  <c r="R233" i="11"/>
  <c r="Q233" i="11"/>
  <c r="P233" i="11"/>
  <c r="O233" i="11"/>
  <c r="N233" i="11"/>
  <c r="J233" i="11"/>
  <c r="I233" i="11"/>
  <c r="G233" i="11"/>
  <c r="F233" i="11"/>
  <c r="E233" i="11"/>
  <c r="D233" i="11"/>
  <c r="C233" i="11"/>
  <c r="B233" i="11" s="1"/>
  <c r="V232" i="11"/>
  <c r="T232" i="11"/>
  <c r="S232" i="11"/>
  <c r="R232" i="11"/>
  <c r="Q232" i="11"/>
  <c r="P232" i="11"/>
  <c r="O232" i="11"/>
  <c r="N232" i="11"/>
  <c r="J232" i="11"/>
  <c r="I232" i="11"/>
  <c r="G232" i="11"/>
  <c r="F232" i="11"/>
  <c r="E232" i="11"/>
  <c r="D232" i="11"/>
  <c r="C232" i="11"/>
  <c r="B232" i="11" s="1"/>
  <c r="V231" i="11"/>
  <c r="T231" i="11"/>
  <c r="S231" i="11"/>
  <c r="R231" i="11"/>
  <c r="Q231" i="11"/>
  <c r="P231" i="11"/>
  <c r="O231" i="11"/>
  <c r="N231" i="11"/>
  <c r="J231" i="11"/>
  <c r="I231" i="11"/>
  <c r="G231" i="11"/>
  <c r="F231" i="11"/>
  <c r="E231" i="11"/>
  <c r="D231" i="11"/>
  <c r="C231" i="11"/>
  <c r="B231" i="11" s="1"/>
  <c r="V230" i="11"/>
  <c r="T230" i="11"/>
  <c r="S230" i="11"/>
  <c r="R230" i="11"/>
  <c r="Q230" i="11"/>
  <c r="P230" i="11"/>
  <c r="O230" i="11"/>
  <c r="N230" i="11"/>
  <c r="J230" i="11"/>
  <c r="I230" i="11"/>
  <c r="G230" i="11"/>
  <c r="F230" i="11"/>
  <c r="E230" i="11"/>
  <c r="D230" i="11"/>
  <c r="C230" i="11"/>
  <c r="B230" i="11" s="1"/>
  <c r="V229" i="11"/>
  <c r="T229" i="11"/>
  <c r="S229" i="11"/>
  <c r="R229" i="11"/>
  <c r="Q229" i="11"/>
  <c r="P229" i="11"/>
  <c r="O229" i="11"/>
  <c r="N229" i="11"/>
  <c r="J229" i="11"/>
  <c r="I229" i="11"/>
  <c r="G229" i="11"/>
  <c r="F229" i="11"/>
  <c r="E229" i="11"/>
  <c r="D229" i="11"/>
  <c r="C229" i="11"/>
  <c r="B229" i="11" s="1"/>
  <c r="V228" i="11"/>
  <c r="T228" i="11"/>
  <c r="S228" i="11"/>
  <c r="R228" i="11"/>
  <c r="Q228" i="11"/>
  <c r="P228" i="11"/>
  <c r="O228" i="11"/>
  <c r="N228" i="11"/>
  <c r="J228" i="11"/>
  <c r="I228" i="11"/>
  <c r="G228" i="11"/>
  <c r="F228" i="11"/>
  <c r="E228" i="11"/>
  <c r="D228" i="11"/>
  <c r="C228" i="11"/>
  <c r="B228" i="11" s="1"/>
  <c r="V227" i="11"/>
  <c r="T227" i="11"/>
  <c r="S227" i="11"/>
  <c r="R227" i="11"/>
  <c r="Q227" i="11"/>
  <c r="P227" i="11"/>
  <c r="O227" i="11"/>
  <c r="N227" i="11"/>
  <c r="J227" i="11"/>
  <c r="I227" i="11"/>
  <c r="G227" i="11"/>
  <c r="F227" i="11"/>
  <c r="E227" i="11"/>
  <c r="D227" i="11"/>
  <c r="C227" i="11"/>
  <c r="B227" i="11" s="1"/>
  <c r="V226" i="11"/>
  <c r="T226" i="11"/>
  <c r="S226" i="11"/>
  <c r="R226" i="11"/>
  <c r="Q226" i="11"/>
  <c r="P226" i="11"/>
  <c r="O226" i="11"/>
  <c r="N226" i="11"/>
  <c r="J226" i="11"/>
  <c r="I226" i="11"/>
  <c r="G226" i="11"/>
  <c r="F226" i="11"/>
  <c r="E226" i="11"/>
  <c r="D226" i="11"/>
  <c r="C226" i="11"/>
  <c r="B226" i="11" s="1"/>
  <c r="V225" i="11"/>
  <c r="T225" i="11"/>
  <c r="S225" i="11"/>
  <c r="R225" i="11"/>
  <c r="Q225" i="11"/>
  <c r="P225" i="11"/>
  <c r="O225" i="11"/>
  <c r="N225" i="11"/>
  <c r="J225" i="11"/>
  <c r="I225" i="11"/>
  <c r="G225" i="11"/>
  <c r="F225" i="11"/>
  <c r="E225" i="11"/>
  <c r="D225" i="11"/>
  <c r="C225" i="11"/>
  <c r="B225" i="11" s="1"/>
  <c r="V224" i="11"/>
  <c r="T224" i="11"/>
  <c r="S224" i="11"/>
  <c r="R224" i="11"/>
  <c r="Q224" i="11"/>
  <c r="P224" i="11"/>
  <c r="O224" i="11"/>
  <c r="N224" i="11"/>
  <c r="J224" i="11"/>
  <c r="I224" i="11"/>
  <c r="G224" i="11"/>
  <c r="F224" i="11"/>
  <c r="E224" i="11"/>
  <c r="D224" i="11"/>
  <c r="C224" i="11"/>
  <c r="B224" i="11" s="1"/>
  <c r="V223" i="11"/>
  <c r="T223" i="11"/>
  <c r="S223" i="11"/>
  <c r="R223" i="11"/>
  <c r="Q223" i="11"/>
  <c r="P223" i="11"/>
  <c r="O223" i="11"/>
  <c r="N223" i="11"/>
  <c r="J223" i="11"/>
  <c r="I223" i="11"/>
  <c r="G223" i="11"/>
  <c r="F223" i="11"/>
  <c r="E223" i="11"/>
  <c r="D223" i="11"/>
  <c r="C223" i="11"/>
  <c r="B223" i="11" s="1"/>
  <c r="V222" i="11"/>
  <c r="T222" i="11"/>
  <c r="S222" i="11"/>
  <c r="R222" i="11"/>
  <c r="Q222" i="11"/>
  <c r="P222" i="11"/>
  <c r="O222" i="11"/>
  <c r="N222" i="11"/>
  <c r="J222" i="11"/>
  <c r="I222" i="11"/>
  <c r="G222" i="11"/>
  <c r="F222" i="11"/>
  <c r="E222" i="11"/>
  <c r="D222" i="11"/>
  <c r="C222" i="11"/>
  <c r="B222" i="11" s="1"/>
  <c r="V221" i="11"/>
  <c r="T221" i="11"/>
  <c r="S221" i="11"/>
  <c r="R221" i="11"/>
  <c r="Q221" i="11"/>
  <c r="P221" i="11"/>
  <c r="O221" i="11"/>
  <c r="N221" i="11"/>
  <c r="J221" i="11"/>
  <c r="I221" i="11"/>
  <c r="G221" i="11"/>
  <c r="F221" i="11"/>
  <c r="E221" i="11"/>
  <c r="D221" i="11"/>
  <c r="C221" i="11"/>
  <c r="B221" i="11" s="1"/>
  <c r="V220" i="11"/>
  <c r="T220" i="11"/>
  <c r="S220" i="11"/>
  <c r="R220" i="11"/>
  <c r="Q220" i="11"/>
  <c r="P220" i="11"/>
  <c r="O220" i="11"/>
  <c r="N220" i="11"/>
  <c r="J220" i="11"/>
  <c r="I220" i="11"/>
  <c r="G220" i="11"/>
  <c r="F220" i="11"/>
  <c r="E220" i="11"/>
  <c r="D220" i="11"/>
  <c r="C220" i="11"/>
  <c r="B220" i="11" s="1"/>
  <c r="V219" i="11"/>
  <c r="T219" i="11"/>
  <c r="S219" i="11"/>
  <c r="R219" i="11"/>
  <c r="Q219" i="11"/>
  <c r="P219" i="11"/>
  <c r="O219" i="11"/>
  <c r="N219" i="11"/>
  <c r="J219" i="11"/>
  <c r="I219" i="11"/>
  <c r="G219" i="11"/>
  <c r="F219" i="11"/>
  <c r="E219" i="11"/>
  <c r="D219" i="11"/>
  <c r="C219" i="11"/>
  <c r="B219" i="11" s="1"/>
  <c r="V218" i="11"/>
  <c r="T218" i="11"/>
  <c r="S218" i="11"/>
  <c r="R218" i="11"/>
  <c r="Q218" i="11"/>
  <c r="P218" i="11"/>
  <c r="O218" i="11"/>
  <c r="N218" i="11"/>
  <c r="J218" i="11"/>
  <c r="I218" i="11"/>
  <c r="G218" i="11"/>
  <c r="F218" i="11"/>
  <c r="E218" i="11"/>
  <c r="D218" i="11"/>
  <c r="C218" i="11"/>
  <c r="B218" i="11" s="1"/>
  <c r="V217" i="11"/>
  <c r="T217" i="11"/>
  <c r="S217" i="11"/>
  <c r="R217" i="11"/>
  <c r="Q217" i="11"/>
  <c r="P217" i="11"/>
  <c r="O217" i="11"/>
  <c r="N217" i="11"/>
  <c r="J217" i="11"/>
  <c r="I217" i="11"/>
  <c r="G217" i="11"/>
  <c r="F217" i="11"/>
  <c r="E217" i="11"/>
  <c r="D217" i="11"/>
  <c r="C217" i="11"/>
  <c r="B217" i="11" s="1"/>
  <c r="V216" i="11"/>
  <c r="T216" i="11"/>
  <c r="S216" i="11"/>
  <c r="R216" i="11"/>
  <c r="Q216" i="11"/>
  <c r="P216" i="11"/>
  <c r="O216" i="11"/>
  <c r="N216" i="11"/>
  <c r="J216" i="11"/>
  <c r="I216" i="11"/>
  <c r="G216" i="11"/>
  <c r="F216" i="11"/>
  <c r="E216" i="11"/>
  <c r="D216" i="11"/>
  <c r="C216" i="11"/>
  <c r="B216" i="11" s="1"/>
  <c r="V215" i="11"/>
  <c r="T215" i="11"/>
  <c r="S215" i="11"/>
  <c r="R215" i="11"/>
  <c r="Q215" i="11"/>
  <c r="P215" i="11"/>
  <c r="O215" i="11"/>
  <c r="N215" i="11"/>
  <c r="J215" i="11"/>
  <c r="I215" i="11"/>
  <c r="G215" i="11"/>
  <c r="F215" i="11"/>
  <c r="E215" i="11"/>
  <c r="D215" i="11"/>
  <c r="C215" i="11"/>
  <c r="B215" i="11" s="1"/>
  <c r="V214" i="11"/>
  <c r="T214" i="11"/>
  <c r="S214" i="11"/>
  <c r="R214" i="11"/>
  <c r="Q214" i="11"/>
  <c r="P214" i="11"/>
  <c r="O214" i="11"/>
  <c r="N214" i="11"/>
  <c r="J214" i="11"/>
  <c r="I214" i="11"/>
  <c r="G214" i="11"/>
  <c r="F214" i="11"/>
  <c r="E214" i="11"/>
  <c r="D214" i="11"/>
  <c r="C214" i="11"/>
  <c r="B214" i="11" s="1"/>
  <c r="V213" i="11"/>
  <c r="T213" i="11"/>
  <c r="S213" i="11"/>
  <c r="R213" i="11"/>
  <c r="Q213" i="11"/>
  <c r="P213" i="11"/>
  <c r="O213" i="11"/>
  <c r="N213" i="11"/>
  <c r="J213" i="11"/>
  <c r="I213" i="11"/>
  <c r="G213" i="11"/>
  <c r="F213" i="11"/>
  <c r="E213" i="11"/>
  <c r="D213" i="11"/>
  <c r="C213" i="11"/>
  <c r="B213" i="11" s="1"/>
  <c r="V212" i="11"/>
  <c r="T212" i="11"/>
  <c r="S212" i="11"/>
  <c r="R212" i="11"/>
  <c r="Q212" i="11"/>
  <c r="P212" i="11"/>
  <c r="O212" i="11"/>
  <c r="N212" i="11"/>
  <c r="J212" i="11"/>
  <c r="I212" i="11"/>
  <c r="G212" i="11"/>
  <c r="F212" i="11"/>
  <c r="E212" i="11"/>
  <c r="D212" i="11"/>
  <c r="C212" i="11"/>
  <c r="B212" i="11" s="1"/>
  <c r="V211" i="11"/>
  <c r="T211" i="11"/>
  <c r="S211" i="11"/>
  <c r="R211" i="11"/>
  <c r="Q211" i="11"/>
  <c r="P211" i="11"/>
  <c r="O211" i="11"/>
  <c r="N211" i="11"/>
  <c r="J211" i="11"/>
  <c r="I211" i="11"/>
  <c r="G211" i="11"/>
  <c r="F211" i="11"/>
  <c r="E211" i="11"/>
  <c r="D211" i="11"/>
  <c r="C211" i="11"/>
  <c r="B211" i="11" s="1"/>
  <c r="V210" i="11"/>
  <c r="T210" i="11"/>
  <c r="S210" i="11"/>
  <c r="R210" i="11"/>
  <c r="Q210" i="11"/>
  <c r="P210" i="11"/>
  <c r="O210" i="11"/>
  <c r="N210" i="11"/>
  <c r="J210" i="11"/>
  <c r="I210" i="11"/>
  <c r="G210" i="11"/>
  <c r="F210" i="11"/>
  <c r="E210" i="11"/>
  <c r="D210" i="11"/>
  <c r="C210" i="11"/>
  <c r="B210" i="11" s="1"/>
  <c r="V209" i="11"/>
  <c r="T209" i="11"/>
  <c r="S209" i="11"/>
  <c r="R209" i="11"/>
  <c r="Q209" i="11"/>
  <c r="P209" i="11"/>
  <c r="O209" i="11"/>
  <c r="N209" i="11"/>
  <c r="J209" i="11"/>
  <c r="I209" i="11"/>
  <c r="G209" i="11"/>
  <c r="F209" i="11"/>
  <c r="E209" i="11"/>
  <c r="D209" i="11"/>
  <c r="C209" i="11"/>
  <c r="B209" i="11" s="1"/>
  <c r="V208" i="11"/>
  <c r="T208" i="11"/>
  <c r="S208" i="11"/>
  <c r="R208" i="11"/>
  <c r="Q208" i="11"/>
  <c r="P208" i="11"/>
  <c r="O208" i="11"/>
  <c r="N208" i="11"/>
  <c r="J208" i="11"/>
  <c r="I208" i="11"/>
  <c r="G208" i="11"/>
  <c r="F208" i="11"/>
  <c r="E208" i="11"/>
  <c r="D208" i="11"/>
  <c r="C208" i="11"/>
  <c r="B208" i="11" s="1"/>
  <c r="V207" i="11"/>
  <c r="T207" i="11"/>
  <c r="S207" i="11"/>
  <c r="R207" i="11"/>
  <c r="Q207" i="11"/>
  <c r="P207" i="11"/>
  <c r="O207" i="11"/>
  <c r="N207" i="11"/>
  <c r="J207" i="11"/>
  <c r="I207" i="11"/>
  <c r="G207" i="11"/>
  <c r="F207" i="11"/>
  <c r="E207" i="11"/>
  <c r="D207" i="11"/>
  <c r="C207" i="11"/>
  <c r="B207" i="11" s="1"/>
  <c r="V206" i="11"/>
  <c r="T206" i="11"/>
  <c r="S206" i="11"/>
  <c r="R206" i="11"/>
  <c r="Q206" i="11"/>
  <c r="P206" i="11"/>
  <c r="O206" i="11"/>
  <c r="N206" i="11"/>
  <c r="J206" i="11"/>
  <c r="I206" i="11"/>
  <c r="G206" i="11"/>
  <c r="F206" i="11"/>
  <c r="E206" i="11"/>
  <c r="D206" i="11"/>
  <c r="C206" i="11"/>
  <c r="B206" i="11" s="1"/>
  <c r="V205" i="11"/>
  <c r="T205" i="11"/>
  <c r="S205" i="11"/>
  <c r="R205" i="11"/>
  <c r="Q205" i="11"/>
  <c r="P205" i="11"/>
  <c r="O205" i="11"/>
  <c r="N205" i="11"/>
  <c r="J205" i="11"/>
  <c r="I205" i="11"/>
  <c r="G205" i="11"/>
  <c r="F205" i="11"/>
  <c r="E205" i="11"/>
  <c r="D205" i="11"/>
  <c r="C205" i="11"/>
  <c r="B205" i="11" s="1"/>
  <c r="V204" i="11"/>
  <c r="T204" i="11"/>
  <c r="S204" i="11"/>
  <c r="R204" i="11"/>
  <c r="Q204" i="11"/>
  <c r="P204" i="11"/>
  <c r="O204" i="11"/>
  <c r="N204" i="11"/>
  <c r="J204" i="11"/>
  <c r="I204" i="11"/>
  <c r="G204" i="11"/>
  <c r="F204" i="11"/>
  <c r="E204" i="11"/>
  <c r="D204" i="11"/>
  <c r="C204" i="11"/>
  <c r="B204" i="11" s="1"/>
  <c r="V203" i="11"/>
  <c r="T203" i="11"/>
  <c r="S203" i="11"/>
  <c r="R203" i="11"/>
  <c r="Q203" i="11"/>
  <c r="P203" i="11"/>
  <c r="O203" i="11"/>
  <c r="N203" i="11"/>
  <c r="J203" i="11"/>
  <c r="I203" i="11"/>
  <c r="G203" i="11"/>
  <c r="F203" i="11"/>
  <c r="E203" i="11"/>
  <c r="D203" i="11"/>
  <c r="C203" i="11"/>
  <c r="B203" i="11" s="1"/>
  <c r="V202" i="11"/>
  <c r="T202" i="11"/>
  <c r="S202" i="11"/>
  <c r="R202" i="11"/>
  <c r="Q202" i="11"/>
  <c r="P202" i="11"/>
  <c r="O202" i="11"/>
  <c r="N202" i="11"/>
  <c r="J202" i="11"/>
  <c r="I202" i="11"/>
  <c r="G202" i="11"/>
  <c r="F202" i="11"/>
  <c r="E202" i="11"/>
  <c r="D202" i="11"/>
  <c r="C202" i="11"/>
  <c r="B202" i="11" s="1"/>
  <c r="V201" i="11"/>
  <c r="T201" i="11"/>
  <c r="S201" i="11"/>
  <c r="R201" i="11"/>
  <c r="Q201" i="11"/>
  <c r="P201" i="11"/>
  <c r="O201" i="11"/>
  <c r="N201" i="11"/>
  <c r="J201" i="11"/>
  <c r="I201" i="11"/>
  <c r="G201" i="11"/>
  <c r="F201" i="11"/>
  <c r="E201" i="11"/>
  <c r="D201" i="11"/>
  <c r="C201" i="11"/>
  <c r="B201" i="11" s="1"/>
  <c r="V200" i="11"/>
  <c r="T200" i="11"/>
  <c r="S200" i="11"/>
  <c r="R200" i="11"/>
  <c r="Q200" i="11"/>
  <c r="P200" i="11"/>
  <c r="O200" i="11"/>
  <c r="N200" i="11"/>
  <c r="J200" i="11"/>
  <c r="I200" i="11"/>
  <c r="G200" i="11"/>
  <c r="F200" i="11"/>
  <c r="E200" i="11"/>
  <c r="D200" i="11"/>
  <c r="C200" i="11"/>
  <c r="B200" i="11" s="1"/>
  <c r="V199" i="11"/>
  <c r="T199" i="11"/>
  <c r="S199" i="11"/>
  <c r="R199" i="11"/>
  <c r="Q199" i="11"/>
  <c r="P199" i="11"/>
  <c r="O199" i="11"/>
  <c r="N199" i="11"/>
  <c r="J199" i="11"/>
  <c r="I199" i="11"/>
  <c r="G199" i="11"/>
  <c r="F199" i="11"/>
  <c r="E199" i="11"/>
  <c r="D199" i="11"/>
  <c r="C199" i="11"/>
  <c r="B199" i="11" s="1"/>
  <c r="V198" i="11"/>
  <c r="T198" i="11"/>
  <c r="S198" i="11"/>
  <c r="R198" i="11"/>
  <c r="Q198" i="11"/>
  <c r="P198" i="11"/>
  <c r="O198" i="11"/>
  <c r="N198" i="11"/>
  <c r="J198" i="11"/>
  <c r="I198" i="11"/>
  <c r="G198" i="11"/>
  <c r="F198" i="11"/>
  <c r="E198" i="11"/>
  <c r="D198" i="11"/>
  <c r="C198" i="11"/>
  <c r="B198" i="11" s="1"/>
  <c r="V197" i="11"/>
  <c r="T197" i="11"/>
  <c r="S197" i="11"/>
  <c r="R197" i="11"/>
  <c r="Q197" i="11"/>
  <c r="P197" i="11"/>
  <c r="O197" i="11"/>
  <c r="N197" i="11"/>
  <c r="J197" i="11"/>
  <c r="I197" i="11"/>
  <c r="G197" i="11"/>
  <c r="F197" i="11"/>
  <c r="E197" i="11"/>
  <c r="D197" i="11"/>
  <c r="C197" i="11"/>
  <c r="B197" i="11" s="1"/>
  <c r="V196" i="11"/>
  <c r="T196" i="11"/>
  <c r="S196" i="11"/>
  <c r="R196" i="11"/>
  <c r="Q196" i="11"/>
  <c r="P196" i="11"/>
  <c r="O196" i="11"/>
  <c r="N196" i="11"/>
  <c r="J196" i="11"/>
  <c r="I196" i="11"/>
  <c r="G196" i="11"/>
  <c r="F196" i="11"/>
  <c r="E196" i="11"/>
  <c r="D196" i="11"/>
  <c r="C196" i="11"/>
  <c r="B196" i="11" s="1"/>
  <c r="V195" i="11"/>
  <c r="T195" i="11"/>
  <c r="S195" i="11"/>
  <c r="R195" i="11"/>
  <c r="Q195" i="11"/>
  <c r="P195" i="11"/>
  <c r="O195" i="11"/>
  <c r="N195" i="11"/>
  <c r="J195" i="11"/>
  <c r="I195" i="11"/>
  <c r="G195" i="11"/>
  <c r="F195" i="11"/>
  <c r="E195" i="11"/>
  <c r="D195" i="11"/>
  <c r="C195" i="11"/>
  <c r="B195" i="11" s="1"/>
  <c r="V194" i="11"/>
  <c r="T194" i="11"/>
  <c r="S194" i="11"/>
  <c r="R194" i="11"/>
  <c r="Q194" i="11"/>
  <c r="P194" i="11"/>
  <c r="O194" i="11"/>
  <c r="N194" i="11"/>
  <c r="J194" i="11"/>
  <c r="I194" i="11"/>
  <c r="G194" i="11"/>
  <c r="F194" i="11"/>
  <c r="E194" i="11"/>
  <c r="D194" i="11"/>
  <c r="C194" i="11"/>
  <c r="B194" i="11" s="1"/>
  <c r="V193" i="11"/>
  <c r="T193" i="11"/>
  <c r="S193" i="11"/>
  <c r="R193" i="11"/>
  <c r="Q193" i="11"/>
  <c r="P193" i="11"/>
  <c r="O193" i="11"/>
  <c r="N193" i="11"/>
  <c r="J193" i="11"/>
  <c r="I193" i="11"/>
  <c r="G193" i="11"/>
  <c r="F193" i="11"/>
  <c r="E193" i="11"/>
  <c r="D193" i="11"/>
  <c r="C193" i="11"/>
  <c r="B193" i="11" s="1"/>
  <c r="V192" i="11"/>
  <c r="T192" i="11"/>
  <c r="S192" i="11"/>
  <c r="R192" i="11"/>
  <c r="Q192" i="11"/>
  <c r="P192" i="11"/>
  <c r="O192" i="11"/>
  <c r="N192" i="11"/>
  <c r="J192" i="11"/>
  <c r="I192" i="11"/>
  <c r="G192" i="11"/>
  <c r="F192" i="11"/>
  <c r="E192" i="11"/>
  <c r="D192" i="11"/>
  <c r="C192" i="11"/>
  <c r="B192" i="11" s="1"/>
  <c r="V191" i="11"/>
  <c r="T191" i="11"/>
  <c r="S191" i="11"/>
  <c r="R191" i="11"/>
  <c r="Q191" i="11"/>
  <c r="P191" i="11"/>
  <c r="O191" i="11"/>
  <c r="N191" i="11"/>
  <c r="J191" i="11"/>
  <c r="I191" i="11"/>
  <c r="G191" i="11"/>
  <c r="F191" i="11"/>
  <c r="E191" i="11"/>
  <c r="D191" i="11"/>
  <c r="C191" i="11"/>
  <c r="B191" i="11" s="1"/>
  <c r="V190" i="11"/>
  <c r="T190" i="11"/>
  <c r="S190" i="11"/>
  <c r="R190" i="11"/>
  <c r="Q190" i="11"/>
  <c r="P190" i="11"/>
  <c r="O190" i="11"/>
  <c r="N190" i="11"/>
  <c r="J190" i="11"/>
  <c r="I190" i="11"/>
  <c r="G190" i="11"/>
  <c r="F190" i="11"/>
  <c r="E190" i="11"/>
  <c r="D190" i="11"/>
  <c r="C190" i="11"/>
  <c r="B190" i="11" s="1"/>
  <c r="V189" i="11"/>
  <c r="T189" i="11"/>
  <c r="S189" i="11"/>
  <c r="R189" i="11"/>
  <c r="Q189" i="11"/>
  <c r="P189" i="11"/>
  <c r="O189" i="11"/>
  <c r="N189" i="11"/>
  <c r="J189" i="11"/>
  <c r="I189" i="11"/>
  <c r="G189" i="11"/>
  <c r="F189" i="11"/>
  <c r="E189" i="11"/>
  <c r="D189" i="11"/>
  <c r="C189" i="11"/>
  <c r="B189" i="11" s="1"/>
  <c r="V188" i="11"/>
  <c r="T188" i="11"/>
  <c r="S188" i="11"/>
  <c r="R188" i="11"/>
  <c r="Q188" i="11"/>
  <c r="P188" i="11"/>
  <c r="O188" i="11"/>
  <c r="N188" i="11"/>
  <c r="J188" i="11"/>
  <c r="I188" i="11"/>
  <c r="G188" i="11"/>
  <c r="F188" i="11"/>
  <c r="E188" i="11"/>
  <c r="D188" i="11"/>
  <c r="C188" i="11"/>
  <c r="B188" i="11" s="1"/>
  <c r="V187" i="11"/>
  <c r="T187" i="11"/>
  <c r="S187" i="11"/>
  <c r="R187" i="11"/>
  <c r="Q187" i="11"/>
  <c r="P187" i="11"/>
  <c r="O187" i="11"/>
  <c r="N187" i="11"/>
  <c r="J187" i="11"/>
  <c r="I187" i="11"/>
  <c r="G187" i="11"/>
  <c r="F187" i="11"/>
  <c r="E187" i="11"/>
  <c r="D187" i="11"/>
  <c r="C187" i="11"/>
  <c r="B187" i="11" s="1"/>
  <c r="V186" i="11"/>
  <c r="T186" i="11"/>
  <c r="S186" i="11"/>
  <c r="R186" i="11"/>
  <c r="Q186" i="11"/>
  <c r="P186" i="11"/>
  <c r="O186" i="11"/>
  <c r="N186" i="11"/>
  <c r="J186" i="11"/>
  <c r="I186" i="11"/>
  <c r="G186" i="11"/>
  <c r="F186" i="11"/>
  <c r="E186" i="11"/>
  <c r="D186" i="11"/>
  <c r="C186" i="11"/>
  <c r="B186" i="11" s="1"/>
  <c r="V185" i="11"/>
  <c r="T185" i="11"/>
  <c r="S185" i="11"/>
  <c r="R185" i="11"/>
  <c r="Q185" i="11"/>
  <c r="P185" i="11"/>
  <c r="O185" i="11"/>
  <c r="N185" i="11"/>
  <c r="J185" i="11"/>
  <c r="I185" i="11"/>
  <c r="G185" i="11"/>
  <c r="F185" i="11"/>
  <c r="E185" i="11"/>
  <c r="D185" i="11"/>
  <c r="C185" i="11"/>
  <c r="B185" i="11" s="1"/>
  <c r="V184" i="11"/>
  <c r="T184" i="11"/>
  <c r="S184" i="11"/>
  <c r="R184" i="11"/>
  <c r="Q184" i="11"/>
  <c r="P184" i="11"/>
  <c r="O184" i="11"/>
  <c r="N184" i="11"/>
  <c r="J184" i="11"/>
  <c r="I184" i="11"/>
  <c r="G184" i="11"/>
  <c r="F184" i="11"/>
  <c r="E184" i="11"/>
  <c r="D184" i="11"/>
  <c r="C184" i="11"/>
  <c r="B184" i="11" s="1"/>
  <c r="V183" i="11"/>
  <c r="T183" i="11"/>
  <c r="S183" i="11"/>
  <c r="R183" i="11"/>
  <c r="Q183" i="11"/>
  <c r="P183" i="11"/>
  <c r="O183" i="11"/>
  <c r="N183" i="11"/>
  <c r="J183" i="11"/>
  <c r="I183" i="11"/>
  <c r="G183" i="11"/>
  <c r="F183" i="11"/>
  <c r="E183" i="11"/>
  <c r="D183" i="11"/>
  <c r="C183" i="11"/>
  <c r="B183" i="11" s="1"/>
  <c r="V182" i="11"/>
  <c r="T182" i="11"/>
  <c r="S182" i="11"/>
  <c r="R182" i="11"/>
  <c r="Q182" i="11"/>
  <c r="P182" i="11"/>
  <c r="O182" i="11"/>
  <c r="N182" i="11"/>
  <c r="J182" i="11"/>
  <c r="I182" i="11"/>
  <c r="G182" i="11"/>
  <c r="F182" i="11"/>
  <c r="E182" i="11"/>
  <c r="D182" i="11"/>
  <c r="C182" i="11"/>
  <c r="B182" i="11" s="1"/>
  <c r="V181" i="11"/>
  <c r="T181" i="11"/>
  <c r="S181" i="11"/>
  <c r="R181" i="11"/>
  <c r="Q181" i="11"/>
  <c r="P181" i="11"/>
  <c r="O181" i="11"/>
  <c r="N181" i="11"/>
  <c r="J181" i="11"/>
  <c r="I181" i="11"/>
  <c r="G181" i="11"/>
  <c r="F181" i="11"/>
  <c r="E181" i="11"/>
  <c r="D181" i="11"/>
  <c r="C181" i="11"/>
  <c r="B181" i="11" s="1"/>
  <c r="V180" i="11"/>
  <c r="T180" i="11"/>
  <c r="S180" i="11"/>
  <c r="R180" i="11"/>
  <c r="Q180" i="11"/>
  <c r="P180" i="11"/>
  <c r="O180" i="11"/>
  <c r="N180" i="11"/>
  <c r="J180" i="11"/>
  <c r="I180" i="11"/>
  <c r="G180" i="11"/>
  <c r="F180" i="11"/>
  <c r="E180" i="11"/>
  <c r="D180" i="11"/>
  <c r="C180" i="11"/>
  <c r="B180" i="11" s="1"/>
  <c r="V179" i="11"/>
  <c r="T179" i="11"/>
  <c r="S179" i="11"/>
  <c r="R179" i="11"/>
  <c r="Q179" i="11"/>
  <c r="P179" i="11"/>
  <c r="O179" i="11"/>
  <c r="N179" i="11"/>
  <c r="J179" i="11"/>
  <c r="I179" i="11"/>
  <c r="G179" i="11"/>
  <c r="F179" i="11"/>
  <c r="E179" i="11"/>
  <c r="D179" i="11"/>
  <c r="C179" i="11"/>
  <c r="B179" i="11" s="1"/>
  <c r="V178" i="11"/>
  <c r="T178" i="11"/>
  <c r="S178" i="11"/>
  <c r="R178" i="11"/>
  <c r="Q178" i="11"/>
  <c r="P178" i="11"/>
  <c r="O178" i="11"/>
  <c r="N178" i="11"/>
  <c r="J178" i="11"/>
  <c r="I178" i="11"/>
  <c r="G178" i="11"/>
  <c r="F178" i="11"/>
  <c r="E178" i="11"/>
  <c r="D178" i="11"/>
  <c r="C178" i="11"/>
  <c r="B178" i="11" s="1"/>
  <c r="V177" i="11"/>
  <c r="T177" i="11"/>
  <c r="S177" i="11"/>
  <c r="R177" i="11"/>
  <c r="Q177" i="11"/>
  <c r="P177" i="11"/>
  <c r="O177" i="11"/>
  <c r="N177" i="11"/>
  <c r="J177" i="11"/>
  <c r="I177" i="11"/>
  <c r="G177" i="11"/>
  <c r="F177" i="11"/>
  <c r="E177" i="11"/>
  <c r="D177" i="11"/>
  <c r="C177" i="11"/>
  <c r="B177" i="11" s="1"/>
  <c r="V176" i="11"/>
  <c r="T176" i="11"/>
  <c r="S176" i="11"/>
  <c r="R176" i="11"/>
  <c r="Q176" i="11"/>
  <c r="P176" i="11"/>
  <c r="O176" i="11"/>
  <c r="N176" i="11"/>
  <c r="J176" i="11"/>
  <c r="I176" i="11"/>
  <c r="G176" i="11"/>
  <c r="F176" i="11"/>
  <c r="E176" i="11"/>
  <c r="D176" i="11"/>
  <c r="C176" i="11"/>
  <c r="B176" i="11" s="1"/>
  <c r="V175" i="11"/>
  <c r="T175" i="11"/>
  <c r="S175" i="11"/>
  <c r="R175" i="11"/>
  <c r="Q175" i="11"/>
  <c r="P175" i="11"/>
  <c r="O175" i="11"/>
  <c r="N175" i="11"/>
  <c r="J175" i="11"/>
  <c r="I175" i="11"/>
  <c r="G175" i="11"/>
  <c r="F175" i="11"/>
  <c r="E175" i="11"/>
  <c r="D175" i="11"/>
  <c r="C175" i="11"/>
  <c r="B175" i="11" s="1"/>
  <c r="V174" i="11"/>
  <c r="T174" i="11"/>
  <c r="S174" i="11"/>
  <c r="R174" i="11"/>
  <c r="Q174" i="11"/>
  <c r="P174" i="11"/>
  <c r="O174" i="11"/>
  <c r="N174" i="11"/>
  <c r="J174" i="11"/>
  <c r="I174" i="11"/>
  <c r="G174" i="11"/>
  <c r="F174" i="11"/>
  <c r="E174" i="11"/>
  <c r="D174" i="11"/>
  <c r="C174" i="11"/>
  <c r="B174" i="11" s="1"/>
  <c r="V173" i="11"/>
  <c r="T173" i="11"/>
  <c r="S173" i="11"/>
  <c r="R173" i="11"/>
  <c r="Q173" i="11"/>
  <c r="P173" i="11"/>
  <c r="O173" i="11"/>
  <c r="N173" i="11"/>
  <c r="J173" i="11"/>
  <c r="I173" i="11"/>
  <c r="G173" i="11"/>
  <c r="F173" i="11"/>
  <c r="E173" i="11"/>
  <c r="D173" i="11"/>
  <c r="C173" i="11"/>
  <c r="B173" i="11" s="1"/>
  <c r="V172" i="11"/>
  <c r="T172" i="11"/>
  <c r="S172" i="11"/>
  <c r="R172" i="11"/>
  <c r="Q172" i="11"/>
  <c r="P172" i="11"/>
  <c r="O172" i="11"/>
  <c r="N172" i="11"/>
  <c r="J172" i="11"/>
  <c r="I172" i="11"/>
  <c r="G172" i="11"/>
  <c r="F172" i="11"/>
  <c r="E172" i="11"/>
  <c r="D172" i="11"/>
  <c r="C172" i="11"/>
  <c r="B172" i="11" s="1"/>
  <c r="V171" i="11"/>
  <c r="T171" i="11"/>
  <c r="S171" i="11"/>
  <c r="R171" i="11"/>
  <c r="Q171" i="11"/>
  <c r="P171" i="11"/>
  <c r="O171" i="11"/>
  <c r="N171" i="11"/>
  <c r="J171" i="11"/>
  <c r="I171" i="11"/>
  <c r="G171" i="11"/>
  <c r="F171" i="11"/>
  <c r="E171" i="11"/>
  <c r="D171" i="11"/>
  <c r="C171" i="11"/>
  <c r="B171" i="11" s="1"/>
  <c r="V170" i="11"/>
  <c r="T170" i="11"/>
  <c r="S170" i="11"/>
  <c r="R170" i="11"/>
  <c r="Q170" i="11"/>
  <c r="P170" i="11"/>
  <c r="O170" i="11"/>
  <c r="N170" i="11"/>
  <c r="J170" i="11"/>
  <c r="I170" i="11"/>
  <c r="G170" i="11"/>
  <c r="F170" i="11"/>
  <c r="E170" i="11"/>
  <c r="D170" i="11"/>
  <c r="C170" i="11"/>
  <c r="B170" i="11" s="1"/>
  <c r="V169" i="11"/>
  <c r="T169" i="11"/>
  <c r="S169" i="11"/>
  <c r="R169" i="11"/>
  <c r="Q169" i="11"/>
  <c r="P169" i="11"/>
  <c r="O169" i="11"/>
  <c r="N169" i="11"/>
  <c r="J169" i="11"/>
  <c r="I169" i="11"/>
  <c r="G169" i="11"/>
  <c r="F169" i="11"/>
  <c r="E169" i="11"/>
  <c r="D169" i="11"/>
  <c r="C169" i="11"/>
  <c r="B169" i="11" s="1"/>
  <c r="V168" i="11"/>
  <c r="T168" i="11"/>
  <c r="S168" i="11"/>
  <c r="R168" i="11"/>
  <c r="Q168" i="11"/>
  <c r="P168" i="11"/>
  <c r="O168" i="11"/>
  <c r="N168" i="11"/>
  <c r="J168" i="11"/>
  <c r="I168" i="11"/>
  <c r="G168" i="11"/>
  <c r="F168" i="11"/>
  <c r="E168" i="11"/>
  <c r="D168" i="11"/>
  <c r="C168" i="11"/>
  <c r="B168" i="11" s="1"/>
  <c r="V167" i="11"/>
  <c r="T167" i="11"/>
  <c r="S167" i="11"/>
  <c r="R167" i="11"/>
  <c r="Q167" i="11"/>
  <c r="P167" i="11"/>
  <c r="O167" i="11"/>
  <c r="N167" i="11"/>
  <c r="J167" i="11"/>
  <c r="I167" i="11"/>
  <c r="G167" i="11"/>
  <c r="F167" i="11"/>
  <c r="E167" i="11"/>
  <c r="D167" i="11"/>
  <c r="C167" i="11"/>
  <c r="B167" i="11" s="1"/>
  <c r="V166" i="11"/>
  <c r="T166" i="11"/>
  <c r="S166" i="11"/>
  <c r="R166" i="11"/>
  <c r="Q166" i="11"/>
  <c r="P166" i="11"/>
  <c r="O166" i="11"/>
  <c r="N166" i="11"/>
  <c r="J166" i="11"/>
  <c r="I166" i="11"/>
  <c r="G166" i="11"/>
  <c r="F166" i="11"/>
  <c r="E166" i="11"/>
  <c r="D166" i="11"/>
  <c r="C166" i="11"/>
  <c r="B166" i="11" s="1"/>
  <c r="V165" i="11"/>
  <c r="T165" i="11"/>
  <c r="S165" i="11"/>
  <c r="R165" i="11"/>
  <c r="Q165" i="11"/>
  <c r="P165" i="11"/>
  <c r="O165" i="11"/>
  <c r="N165" i="11"/>
  <c r="J165" i="11"/>
  <c r="I165" i="11"/>
  <c r="G165" i="11"/>
  <c r="F165" i="11"/>
  <c r="E165" i="11"/>
  <c r="D165" i="11"/>
  <c r="C165" i="11"/>
  <c r="B165" i="11" s="1"/>
  <c r="V164" i="11"/>
  <c r="T164" i="11"/>
  <c r="S164" i="11"/>
  <c r="R164" i="11"/>
  <c r="Q164" i="11"/>
  <c r="P164" i="11"/>
  <c r="O164" i="11"/>
  <c r="N164" i="11"/>
  <c r="J164" i="11"/>
  <c r="I164" i="11"/>
  <c r="G164" i="11"/>
  <c r="F164" i="11"/>
  <c r="E164" i="11"/>
  <c r="D164" i="11"/>
  <c r="C164" i="11"/>
  <c r="B164" i="11" s="1"/>
  <c r="V163" i="11"/>
  <c r="T163" i="11"/>
  <c r="S163" i="11"/>
  <c r="R163" i="11"/>
  <c r="Q163" i="11"/>
  <c r="P163" i="11"/>
  <c r="O163" i="11"/>
  <c r="N163" i="11"/>
  <c r="J163" i="11"/>
  <c r="I163" i="11"/>
  <c r="G163" i="11"/>
  <c r="F163" i="11"/>
  <c r="E163" i="11"/>
  <c r="D163" i="11"/>
  <c r="C163" i="11"/>
  <c r="B163" i="11" s="1"/>
  <c r="V162" i="11"/>
  <c r="T162" i="11"/>
  <c r="S162" i="11"/>
  <c r="R162" i="11"/>
  <c r="Q162" i="11"/>
  <c r="P162" i="11"/>
  <c r="O162" i="11"/>
  <c r="N162" i="11"/>
  <c r="J162" i="11"/>
  <c r="I162" i="11"/>
  <c r="G162" i="11"/>
  <c r="F162" i="11"/>
  <c r="E162" i="11"/>
  <c r="D162" i="11"/>
  <c r="C162" i="11"/>
  <c r="B162" i="11" s="1"/>
  <c r="V161" i="11"/>
  <c r="T161" i="11"/>
  <c r="S161" i="11"/>
  <c r="R161" i="11"/>
  <c r="Q161" i="11"/>
  <c r="P161" i="11"/>
  <c r="O161" i="11"/>
  <c r="N161" i="11"/>
  <c r="J161" i="11"/>
  <c r="I161" i="11"/>
  <c r="G161" i="11"/>
  <c r="F161" i="11"/>
  <c r="E161" i="11"/>
  <c r="D161" i="11"/>
  <c r="C161" i="11"/>
  <c r="B161" i="11" s="1"/>
  <c r="V160" i="11"/>
  <c r="T160" i="11"/>
  <c r="S160" i="11"/>
  <c r="R160" i="11"/>
  <c r="Q160" i="11"/>
  <c r="P160" i="11"/>
  <c r="O160" i="11"/>
  <c r="N160" i="11"/>
  <c r="J160" i="11"/>
  <c r="I160" i="11"/>
  <c r="G160" i="11"/>
  <c r="F160" i="11"/>
  <c r="E160" i="11"/>
  <c r="D160" i="11"/>
  <c r="C160" i="11"/>
  <c r="B160" i="11" s="1"/>
  <c r="V159" i="11"/>
  <c r="T159" i="11"/>
  <c r="S159" i="11"/>
  <c r="R159" i="11"/>
  <c r="Q159" i="11"/>
  <c r="P159" i="11"/>
  <c r="O159" i="11"/>
  <c r="N159" i="11"/>
  <c r="J159" i="11"/>
  <c r="I159" i="11"/>
  <c r="G159" i="11"/>
  <c r="F159" i="11"/>
  <c r="E159" i="11"/>
  <c r="D159" i="11"/>
  <c r="C159" i="11"/>
  <c r="B159" i="11" s="1"/>
  <c r="V158" i="11"/>
  <c r="T158" i="11"/>
  <c r="S158" i="11"/>
  <c r="R158" i="11"/>
  <c r="Q158" i="11"/>
  <c r="P158" i="11"/>
  <c r="O158" i="11"/>
  <c r="N158" i="11"/>
  <c r="J158" i="11"/>
  <c r="I158" i="11"/>
  <c r="G158" i="11"/>
  <c r="F158" i="11"/>
  <c r="E158" i="11"/>
  <c r="D158" i="11"/>
  <c r="C158" i="11"/>
  <c r="B158" i="11" s="1"/>
  <c r="V157" i="11"/>
  <c r="T157" i="11"/>
  <c r="S157" i="11"/>
  <c r="R157" i="11"/>
  <c r="Q157" i="11"/>
  <c r="P157" i="11"/>
  <c r="O157" i="11"/>
  <c r="N157" i="11"/>
  <c r="J157" i="11"/>
  <c r="I157" i="11"/>
  <c r="G157" i="11"/>
  <c r="F157" i="11"/>
  <c r="E157" i="11"/>
  <c r="D157" i="11"/>
  <c r="C157" i="11"/>
  <c r="B157" i="11" s="1"/>
  <c r="V156" i="11"/>
  <c r="T156" i="11"/>
  <c r="S156" i="11"/>
  <c r="R156" i="11"/>
  <c r="Q156" i="11"/>
  <c r="P156" i="11"/>
  <c r="O156" i="11"/>
  <c r="N156" i="11"/>
  <c r="J156" i="11"/>
  <c r="I156" i="11"/>
  <c r="G156" i="11"/>
  <c r="F156" i="11"/>
  <c r="E156" i="11"/>
  <c r="D156" i="11"/>
  <c r="C156" i="11"/>
  <c r="B156" i="11" s="1"/>
  <c r="V155" i="11"/>
  <c r="T155" i="11"/>
  <c r="S155" i="11"/>
  <c r="R155" i="11"/>
  <c r="Q155" i="11"/>
  <c r="P155" i="11"/>
  <c r="O155" i="11"/>
  <c r="N155" i="11"/>
  <c r="J155" i="11"/>
  <c r="I155" i="11"/>
  <c r="G155" i="11"/>
  <c r="F155" i="11"/>
  <c r="E155" i="11"/>
  <c r="D155" i="11"/>
  <c r="C155" i="11"/>
  <c r="B155" i="11" s="1"/>
  <c r="V154" i="11"/>
  <c r="T154" i="11"/>
  <c r="S154" i="11"/>
  <c r="R154" i="11"/>
  <c r="Q154" i="11"/>
  <c r="P154" i="11"/>
  <c r="O154" i="11"/>
  <c r="N154" i="11"/>
  <c r="J154" i="11"/>
  <c r="I154" i="11"/>
  <c r="G154" i="11"/>
  <c r="F154" i="11"/>
  <c r="E154" i="11"/>
  <c r="D154" i="11"/>
  <c r="C154" i="11"/>
  <c r="B154" i="11" s="1"/>
  <c r="V153" i="11"/>
  <c r="T153" i="11"/>
  <c r="S153" i="11"/>
  <c r="R153" i="11"/>
  <c r="Q153" i="11"/>
  <c r="P153" i="11"/>
  <c r="O153" i="11"/>
  <c r="N153" i="11"/>
  <c r="J153" i="11"/>
  <c r="I153" i="11"/>
  <c r="G153" i="11"/>
  <c r="F153" i="11"/>
  <c r="E153" i="11"/>
  <c r="D153" i="11"/>
  <c r="C153" i="11"/>
  <c r="B153" i="11" s="1"/>
  <c r="V152" i="11"/>
  <c r="T152" i="11"/>
  <c r="S152" i="11"/>
  <c r="R152" i="11"/>
  <c r="Q152" i="11"/>
  <c r="P152" i="11"/>
  <c r="O152" i="11"/>
  <c r="N152" i="11"/>
  <c r="J152" i="11"/>
  <c r="I152" i="11"/>
  <c r="G152" i="11"/>
  <c r="F152" i="11"/>
  <c r="E152" i="11"/>
  <c r="D152" i="11"/>
  <c r="C152" i="11"/>
  <c r="B152" i="11" s="1"/>
  <c r="V151" i="11"/>
  <c r="T151" i="11"/>
  <c r="S151" i="11"/>
  <c r="R151" i="11"/>
  <c r="Q151" i="11"/>
  <c r="P151" i="11"/>
  <c r="O151" i="11"/>
  <c r="N151" i="11"/>
  <c r="J151" i="11"/>
  <c r="I151" i="11"/>
  <c r="G151" i="11"/>
  <c r="F151" i="11"/>
  <c r="E151" i="11"/>
  <c r="D151" i="11"/>
  <c r="C151" i="11"/>
  <c r="B151" i="11" s="1"/>
  <c r="V150" i="11"/>
  <c r="T150" i="11"/>
  <c r="S150" i="11"/>
  <c r="R150" i="11"/>
  <c r="Q150" i="11"/>
  <c r="P150" i="11"/>
  <c r="O150" i="11"/>
  <c r="N150" i="11"/>
  <c r="J150" i="11"/>
  <c r="I150" i="11"/>
  <c r="G150" i="11"/>
  <c r="F150" i="11"/>
  <c r="E150" i="11"/>
  <c r="D150" i="11"/>
  <c r="C150" i="11"/>
  <c r="B150" i="11" s="1"/>
  <c r="V149" i="11"/>
  <c r="T149" i="11"/>
  <c r="S149" i="11"/>
  <c r="R149" i="11"/>
  <c r="Q149" i="11"/>
  <c r="P149" i="11"/>
  <c r="O149" i="11"/>
  <c r="N149" i="11"/>
  <c r="J149" i="11"/>
  <c r="I149" i="11"/>
  <c r="G149" i="11"/>
  <c r="F149" i="11"/>
  <c r="E149" i="11"/>
  <c r="D149" i="11"/>
  <c r="C149" i="11"/>
  <c r="B149" i="11" s="1"/>
  <c r="V148" i="11"/>
  <c r="T148" i="11"/>
  <c r="S148" i="11"/>
  <c r="R148" i="11"/>
  <c r="Q148" i="11"/>
  <c r="P148" i="11"/>
  <c r="O148" i="11"/>
  <c r="N148" i="11"/>
  <c r="J148" i="11"/>
  <c r="I148" i="11"/>
  <c r="G148" i="11"/>
  <c r="F148" i="11"/>
  <c r="E148" i="11"/>
  <c r="D148" i="11"/>
  <c r="C148" i="11"/>
  <c r="B148" i="11" s="1"/>
  <c r="V147" i="11"/>
  <c r="T147" i="11"/>
  <c r="S147" i="11"/>
  <c r="R147" i="11"/>
  <c r="Q147" i="11"/>
  <c r="P147" i="11"/>
  <c r="O147" i="11"/>
  <c r="N147" i="11"/>
  <c r="J147" i="11"/>
  <c r="I147" i="11"/>
  <c r="G147" i="11"/>
  <c r="F147" i="11"/>
  <c r="E147" i="11"/>
  <c r="D147" i="11"/>
  <c r="C147" i="11"/>
  <c r="B147" i="11" s="1"/>
  <c r="V146" i="11"/>
  <c r="T146" i="11"/>
  <c r="S146" i="11"/>
  <c r="R146" i="11"/>
  <c r="Q146" i="11"/>
  <c r="P146" i="11"/>
  <c r="O146" i="11"/>
  <c r="N146" i="11"/>
  <c r="J146" i="11"/>
  <c r="I146" i="11"/>
  <c r="G146" i="11"/>
  <c r="F146" i="11"/>
  <c r="E146" i="11"/>
  <c r="D146" i="11"/>
  <c r="C146" i="11"/>
  <c r="B146" i="11" s="1"/>
  <c r="V145" i="11"/>
  <c r="T145" i="11"/>
  <c r="S145" i="11"/>
  <c r="R145" i="11"/>
  <c r="Q145" i="11"/>
  <c r="P145" i="11"/>
  <c r="O145" i="11"/>
  <c r="N145" i="11"/>
  <c r="J145" i="11"/>
  <c r="I145" i="11"/>
  <c r="G145" i="11"/>
  <c r="F145" i="11"/>
  <c r="E145" i="11"/>
  <c r="D145" i="11"/>
  <c r="C145" i="11"/>
  <c r="B145" i="11" s="1"/>
  <c r="V144" i="11"/>
  <c r="T144" i="11"/>
  <c r="S144" i="11"/>
  <c r="R144" i="11"/>
  <c r="Q144" i="11"/>
  <c r="P144" i="11"/>
  <c r="O144" i="11"/>
  <c r="N144" i="11"/>
  <c r="J144" i="11"/>
  <c r="I144" i="11"/>
  <c r="G144" i="11"/>
  <c r="F144" i="11"/>
  <c r="E144" i="11"/>
  <c r="D144" i="11"/>
  <c r="C144" i="11"/>
  <c r="B144" i="11" s="1"/>
  <c r="V143" i="11"/>
  <c r="T143" i="11"/>
  <c r="S143" i="11"/>
  <c r="R143" i="11"/>
  <c r="Q143" i="11"/>
  <c r="P143" i="11"/>
  <c r="O143" i="11"/>
  <c r="N143" i="11"/>
  <c r="J143" i="11"/>
  <c r="I143" i="11"/>
  <c r="G143" i="11"/>
  <c r="F143" i="11"/>
  <c r="E143" i="11"/>
  <c r="D143" i="11"/>
  <c r="C143" i="11"/>
  <c r="B143" i="11" s="1"/>
  <c r="V142" i="11"/>
  <c r="T142" i="11"/>
  <c r="S142" i="11"/>
  <c r="R142" i="11"/>
  <c r="Q142" i="11"/>
  <c r="P142" i="11"/>
  <c r="O142" i="11"/>
  <c r="N142" i="11"/>
  <c r="J142" i="11"/>
  <c r="I142" i="11"/>
  <c r="G142" i="11"/>
  <c r="F142" i="11"/>
  <c r="E142" i="11"/>
  <c r="D142" i="11"/>
  <c r="C142" i="11"/>
  <c r="B142" i="11" s="1"/>
  <c r="V141" i="11"/>
  <c r="T141" i="11"/>
  <c r="S141" i="11"/>
  <c r="R141" i="11"/>
  <c r="Q141" i="11"/>
  <c r="P141" i="11"/>
  <c r="O141" i="11"/>
  <c r="N141" i="11"/>
  <c r="J141" i="11"/>
  <c r="I141" i="11"/>
  <c r="G141" i="11"/>
  <c r="F141" i="11"/>
  <c r="E141" i="11"/>
  <c r="D141" i="11"/>
  <c r="C141" i="11"/>
  <c r="B141" i="11" s="1"/>
  <c r="V140" i="11"/>
  <c r="T140" i="11"/>
  <c r="S140" i="11"/>
  <c r="R140" i="11"/>
  <c r="Q140" i="11"/>
  <c r="P140" i="11"/>
  <c r="O140" i="11"/>
  <c r="N140" i="11"/>
  <c r="J140" i="11"/>
  <c r="I140" i="11"/>
  <c r="G140" i="11"/>
  <c r="F140" i="11"/>
  <c r="E140" i="11"/>
  <c r="D140" i="11"/>
  <c r="C140" i="11"/>
  <c r="B140" i="11" s="1"/>
  <c r="V139" i="11"/>
  <c r="T139" i="11"/>
  <c r="S139" i="11"/>
  <c r="R139" i="11"/>
  <c r="Q139" i="11"/>
  <c r="P139" i="11"/>
  <c r="O139" i="11"/>
  <c r="N139" i="11"/>
  <c r="J139" i="11"/>
  <c r="I139" i="11"/>
  <c r="G139" i="11"/>
  <c r="F139" i="11"/>
  <c r="E139" i="11"/>
  <c r="D139" i="11"/>
  <c r="C139" i="11"/>
  <c r="B139" i="11" s="1"/>
  <c r="V138" i="11"/>
  <c r="T138" i="11"/>
  <c r="S138" i="11"/>
  <c r="R138" i="11"/>
  <c r="Q138" i="11"/>
  <c r="P138" i="11"/>
  <c r="O138" i="11"/>
  <c r="N138" i="11"/>
  <c r="J138" i="11"/>
  <c r="I138" i="11"/>
  <c r="G138" i="11"/>
  <c r="F138" i="11"/>
  <c r="E138" i="11"/>
  <c r="D138" i="11"/>
  <c r="C138" i="11"/>
  <c r="B138" i="11" s="1"/>
  <c r="V137" i="11"/>
  <c r="T137" i="11"/>
  <c r="S137" i="11"/>
  <c r="R137" i="11"/>
  <c r="Q137" i="11"/>
  <c r="P137" i="11"/>
  <c r="O137" i="11"/>
  <c r="N137" i="11"/>
  <c r="J137" i="11"/>
  <c r="I137" i="11"/>
  <c r="G137" i="11"/>
  <c r="F137" i="11"/>
  <c r="E137" i="11"/>
  <c r="D137" i="11"/>
  <c r="C137" i="11"/>
  <c r="B137" i="11" s="1"/>
  <c r="V136" i="11"/>
  <c r="T136" i="11"/>
  <c r="S136" i="11"/>
  <c r="R136" i="11"/>
  <c r="Q136" i="11"/>
  <c r="P136" i="11"/>
  <c r="O136" i="11"/>
  <c r="N136" i="11"/>
  <c r="J136" i="11"/>
  <c r="I136" i="11"/>
  <c r="G136" i="11"/>
  <c r="F136" i="11"/>
  <c r="E136" i="11"/>
  <c r="D136" i="11"/>
  <c r="C136" i="11"/>
  <c r="B136" i="11" s="1"/>
  <c r="V135" i="11"/>
  <c r="T135" i="11"/>
  <c r="S135" i="11"/>
  <c r="R135" i="11"/>
  <c r="Q135" i="11"/>
  <c r="P135" i="11"/>
  <c r="O135" i="11"/>
  <c r="N135" i="11"/>
  <c r="J135" i="11"/>
  <c r="I135" i="11"/>
  <c r="G135" i="11"/>
  <c r="F135" i="11"/>
  <c r="E135" i="11"/>
  <c r="D135" i="11"/>
  <c r="C135" i="11"/>
  <c r="B135" i="11" s="1"/>
  <c r="V134" i="11"/>
  <c r="T134" i="11"/>
  <c r="S134" i="11"/>
  <c r="R134" i="11"/>
  <c r="Q134" i="11"/>
  <c r="P134" i="11"/>
  <c r="O134" i="11"/>
  <c r="N134" i="11"/>
  <c r="J134" i="11"/>
  <c r="I134" i="11"/>
  <c r="G134" i="11"/>
  <c r="F134" i="11"/>
  <c r="E134" i="11"/>
  <c r="D134" i="11"/>
  <c r="C134" i="11"/>
  <c r="B134" i="11" s="1"/>
  <c r="V133" i="11"/>
  <c r="T133" i="11"/>
  <c r="S133" i="11"/>
  <c r="R133" i="11"/>
  <c r="Q133" i="11"/>
  <c r="P133" i="11"/>
  <c r="O133" i="11"/>
  <c r="N133" i="11"/>
  <c r="J133" i="11"/>
  <c r="I133" i="11"/>
  <c r="G133" i="11"/>
  <c r="F133" i="11"/>
  <c r="E133" i="11"/>
  <c r="D133" i="11"/>
  <c r="C133" i="11"/>
  <c r="B133" i="11" s="1"/>
  <c r="V132" i="11"/>
  <c r="T132" i="11"/>
  <c r="S132" i="11"/>
  <c r="R132" i="11"/>
  <c r="Q132" i="11"/>
  <c r="P132" i="11"/>
  <c r="O132" i="11"/>
  <c r="N132" i="11"/>
  <c r="J132" i="11"/>
  <c r="I132" i="11"/>
  <c r="G132" i="11"/>
  <c r="F132" i="11"/>
  <c r="E132" i="11"/>
  <c r="D132" i="11"/>
  <c r="C132" i="11"/>
  <c r="B132" i="11" s="1"/>
  <c r="V131" i="11"/>
  <c r="T131" i="11"/>
  <c r="S131" i="11"/>
  <c r="R131" i="11"/>
  <c r="Q131" i="11"/>
  <c r="P131" i="11"/>
  <c r="O131" i="11"/>
  <c r="N131" i="11"/>
  <c r="J131" i="11"/>
  <c r="I131" i="11"/>
  <c r="G131" i="11"/>
  <c r="F131" i="11"/>
  <c r="E131" i="11"/>
  <c r="D131" i="11"/>
  <c r="C131" i="11"/>
  <c r="B131" i="11" s="1"/>
  <c r="V130" i="11"/>
  <c r="T130" i="11"/>
  <c r="S130" i="11"/>
  <c r="R130" i="11"/>
  <c r="Q130" i="11"/>
  <c r="P130" i="11"/>
  <c r="O130" i="11"/>
  <c r="N130" i="11"/>
  <c r="J130" i="11"/>
  <c r="I130" i="11"/>
  <c r="G130" i="11"/>
  <c r="F130" i="11"/>
  <c r="E130" i="11"/>
  <c r="D130" i="11"/>
  <c r="C130" i="11"/>
  <c r="B130" i="11" s="1"/>
  <c r="V129" i="11"/>
  <c r="T129" i="11"/>
  <c r="S129" i="11"/>
  <c r="R129" i="11"/>
  <c r="Q129" i="11"/>
  <c r="P129" i="11"/>
  <c r="O129" i="11"/>
  <c r="N129" i="11"/>
  <c r="J129" i="11"/>
  <c r="I129" i="11"/>
  <c r="G129" i="11"/>
  <c r="F129" i="11"/>
  <c r="E129" i="11"/>
  <c r="D129" i="11"/>
  <c r="C129" i="11"/>
  <c r="B129" i="11" s="1"/>
  <c r="V128" i="11"/>
  <c r="T128" i="11"/>
  <c r="S128" i="11"/>
  <c r="R128" i="11"/>
  <c r="Q128" i="11"/>
  <c r="P128" i="11"/>
  <c r="O128" i="11"/>
  <c r="N128" i="11"/>
  <c r="J128" i="11"/>
  <c r="I128" i="11"/>
  <c r="G128" i="11"/>
  <c r="F128" i="11"/>
  <c r="E128" i="11"/>
  <c r="D128" i="11"/>
  <c r="C128" i="11"/>
  <c r="B128" i="11" s="1"/>
  <c r="V127" i="11"/>
  <c r="T127" i="11"/>
  <c r="S127" i="11"/>
  <c r="R127" i="11"/>
  <c r="Q127" i="11"/>
  <c r="P127" i="11"/>
  <c r="O127" i="11"/>
  <c r="N127" i="11"/>
  <c r="J127" i="11"/>
  <c r="I127" i="11"/>
  <c r="G127" i="11"/>
  <c r="F127" i="11"/>
  <c r="E127" i="11"/>
  <c r="D127" i="11"/>
  <c r="C127" i="11"/>
  <c r="B127" i="11" s="1"/>
  <c r="V126" i="11"/>
  <c r="T126" i="11"/>
  <c r="S126" i="11"/>
  <c r="R126" i="11"/>
  <c r="Q126" i="11"/>
  <c r="P126" i="11"/>
  <c r="O126" i="11"/>
  <c r="N126" i="11"/>
  <c r="J126" i="11"/>
  <c r="I126" i="11"/>
  <c r="G126" i="11"/>
  <c r="F126" i="11"/>
  <c r="E126" i="11"/>
  <c r="D126" i="11"/>
  <c r="C126" i="11"/>
  <c r="B126" i="11" s="1"/>
  <c r="V125" i="11"/>
  <c r="T125" i="11"/>
  <c r="S125" i="11"/>
  <c r="R125" i="11"/>
  <c r="Q125" i="11"/>
  <c r="P125" i="11"/>
  <c r="O125" i="11"/>
  <c r="N125" i="11"/>
  <c r="J125" i="11"/>
  <c r="I125" i="11"/>
  <c r="G125" i="11"/>
  <c r="F125" i="11"/>
  <c r="E125" i="11"/>
  <c r="D125" i="11"/>
  <c r="C125" i="11"/>
  <c r="B125" i="11" s="1"/>
  <c r="V124" i="11"/>
  <c r="T124" i="11"/>
  <c r="S124" i="11"/>
  <c r="R124" i="11"/>
  <c r="Q124" i="11"/>
  <c r="P124" i="11"/>
  <c r="O124" i="11"/>
  <c r="N124" i="11"/>
  <c r="J124" i="11"/>
  <c r="I124" i="11"/>
  <c r="G124" i="11"/>
  <c r="F124" i="11"/>
  <c r="E124" i="11"/>
  <c r="D124" i="11"/>
  <c r="C124" i="11"/>
  <c r="B124" i="11" s="1"/>
  <c r="V123" i="11"/>
  <c r="T123" i="11"/>
  <c r="S123" i="11"/>
  <c r="R123" i="11"/>
  <c r="Q123" i="11"/>
  <c r="P123" i="11"/>
  <c r="O123" i="11"/>
  <c r="N123" i="11"/>
  <c r="J123" i="11"/>
  <c r="I123" i="11"/>
  <c r="G123" i="11"/>
  <c r="F123" i="11"/>
  <c r="E123" i="11"/>
  <c r="D123" i="11"/>
  <c r="C123" i="11"/>
  <c r="B123" i="11" s="1"/>
  <c r="V122" i="11"/>
  <c r="T122" i="11"/>
  <c r="S122" i="11"/>
  <c r="R122" i="11"/>
  <c r="Q122" i="11"/>
  <c r="P122" i="11"/>
  <c r="O122" i="11"/>
  <c r="N122" i="11"/>
  <c r="J122" i="11"/>
  <c r="I122" i="11"/>
  <c r="G122" i="11"/>
  <c r="F122" i="11"/>
  <c r="E122" i="11"/>
  <c r="D122" i="11"/>
  <c r="C122" i="11"/>
  <c r="B122" i="11" s="1"/>
  <c r="V121" i="11"/>
  <c r="T121" i="11"/>
  <c r="S121" i="11"/>
  <c r="R121" i="11"/>
  <c r="Q121" i="11"/>
  <c r="P121" i="11"/>
  <c r="O121" i="11"/>
  <c r="N121" i="11"/>
  <c r="J121" i="11"/>
  <c r="I121" i="11"/>
  <c r="G121" i="11"/>
  <c r="F121" i="11"/>
  <c r="E121" i="11"/>
  <c r="D121" i="11"/>
  <c r="C121" i="11"/>
  <c r="B121" i="11" s="1"/>
  <c r="V120" i="11"/>
  <c r="T120" i="11"/>
  <c r="S120" i="11"/>
  <c r="R120" i="11"/>
  <c r="Q120" i="11"/>
  <c r="P120" i="11"/>
  <c r="O120" i="11"/>
  <c r="N120" i="11"/>
  <c r="J120" i="11"/>
  <c r="I120" i="11"/>
  <c r="G120" i="11"/>
  <c r="F120" i="11"/>
  <c r="E120" i="11"/>
  <c r="D120" i="11"/>
  <c r="C120" i="11"/>
  <c r="B120" i="11" s="1"/>
  <c r="V119" i="11"/>
  <c r="T119" i="11"/>
  <c r="S119" i="11"/>
  <c r="R119" i="11"/>
  <c r="Q119" i="11"/>
  <c r="P119" i="11"/>
  <c r="O119" i="11"/>
  <c r="N119" i="11"/>
  <c r="J119" i="11"/>
  <c r="I119" i="11"/>
  <c r="G119" i="11"/>
  <c r="F119" i="11"/>
  <c r="E119" i="11"/>
  <c r="D119" i="11"/>
  <c r="C119" i="11"/>
  <c r="B119" i="11" s="1"/>
  <c r="V118" i="11"/>
  <c r="T118" i="11"/>
  <c r="S118" i="11"/>
  <c r="R118" i="11"/>
  <c r="Q118" i="11"/>
  <c r="P118" i="11"/>
  <c r="O118" i="11"/>
  <c r="N118" i="11"/>
  <c r="J118" i="11"/>
  <c r="I118" i="11"/>
  <c r="G118" i="11"/>
  <c r="F118" i="11"/>
  <c r="E118" i="11"/>
  <c r="D118" i="11"/>
  <c r="C118" i="11"/>
  <c r="B118" i="11" s="1"/>
  <c r="V117" i="11"/>
  <c r="T117" i="11"/>
  <c r="S117" i="11"/>
  <c r="R117" i="11"/>
  <c r="Q117" i="11"/>
  <c r="P117" i="11"/>
  <c r="O117" i="11"/>
  <c r="N117" i="11"/>
  <c r="J117" i="11"/>
  <c r="I117" i="11"/>
  <c r="G117" i="11"/>
  <c r="F117" i="11"/>
  <c r="E117" i="11"/>
  <c r="D117" i="11"/>
  <c r="C117" i="11"/>
  <c r="B117" i="11" s="1"/>
  <c r="V116" i="11"/>
  <c r="T116" i="11"/>
  <c r="S116" i="11"/>
  <c r="R116" i="11"/>
  <c r="Q116" i="11"/>
  <c r="P116" i="11"/>
  <c r="O116" i="11"/>
  <c r="N116" i="11"/>
  <c r="J116" i="11"/>
  <c r="I116" i="11"/>
  <c r="G116" i="11"/>
  <c r="F116" i="11"/>
  <c r="E116" i="11"/>
  <c r="D116" i="11"/>
  <c r="C116" i="11"/>
  <c r="B116" i="11" s="1"/>
  <c r="V115" i="11"/>
  <c r="T115" i="11"/>
  <c r="S115" i="11"/>
  <c r="R115" i="11"/>
  <c r="Q115" i="11"/>
  <c r="P115" i="11"/>
  <c r="O115" i="11"/>
  <c r="N115" i="11"/>
  <c r="J115" i="11"/>
  <c r="I115" i="11"/>
  <c r="G115" i="11"/>
  <c r="F115" i="11"/>
  <c r="E115" i="11"/>
  <c r="D115" i="11"/>
  <c r="C115" i="11"/>
  <c r="B115" i="11" s="1"/>
  <c r="V114" i="11"/>
  <c r="T114" i="11"/>
  <c r="S114" i="11"/>
  <c r="R114" i="11"/>
  <c r="Q114" i="11"/>
  <c r="P114" i="11"/>
  <c r="O114" i="11"/>
  <c r="N114" i="11"/>
  <c r="J114" i="11"/>
  <c r="I114" i="11"/>
  <c r="G114" i="11"/>
  <c r="F114" i="11"/>
  <c r="E114" i="11"/>
  <c r="D114" i="11"/>
  <c r="C114" i="11"/>
  <c r="B114" i="11" s="1"/>
  <c r="V113" i="11"/>
  <c r="T113" i="11"/>
  <c r="S113" i="11"/>
  <c r="R113" i="11"/>
  <c r="Q113" i="11"/>
  <c r="P113" i="11"/>
  <c r="O113" i="11"/>
  <c r="N113" i="11"/>
  <c r="J113" i="11"/>
  <c r="I113" i="11"/>
  <c r="G113" i="11"/>
  <c r="F113" i="11"/>
  <c r="E113" i="11"/>
  <c r="D113" i="11"/>
  <c r="C113" i="11"/>
  <c r="B113" i="11" s="1"/>
  <c r="V112" i="11"/>
  <c r="T112" i="11"/>
  <c r="S112" i="11"/>
  <c r="R112" i="11"/>
  <c r="Q112" i="11"/>
  <c r="P112" i="11"/>
  <c r="O112" i="11"/>
  <c r="N112" i="11"/>
  <c r="J112" i="11"/>
  <c r="I112" i="11"/>
  <c r="G112" i="11"/>
  <c r="F112" i="11"/>
  <c r="E112" i="11"/>
  <c r="D112" i="11"/>
  <c r="C112" i="11"/>
  <c r="B112" i="11" s="1"/>
  <c r="V111" i="11"/>
  <c r="T111" i="11"/>
  <c r="S111" i="11"/>
  <c r="R111" i="11"/>
  <c r="Q111" i="11"/>
  <c r="P111" i="11"/>
  <c r="O111" i="11"/>
  <c r="N111" i="11"/>
  <c r="J111" i="11"/>
  <c r="I111" i="11"/>
  <c r="G111" i="11"/>
  <c r="F111" i="11"/>
  <c r="E111" i="11"/>
  <c r="D111" i="11"/>
  <c r="C111" i="11"/>
  <c r="B111" i="11" s="1"/>
  <c r="V110" i="11"/>
  <c r="T110" i="11"/>
  <c r="S110" i="11"/>
  <c r="R110" i="11"/>
  <c r="Q110" i="11"/>
  <c r="P110" i="11"/>
  <c r="O110" i="11"/>
  <c r="N110" i="11"/>
  <c r="J110" i="11"/>
  <c r="I110" i="11"/>
  <c r="G110" i="11"/>
  <c r="F110" i="11"/>
  <c r="E110" i="11"/>
  <c r="D110" i="11"/>
  <c r="C110" i="11"/>
  <c r="B110" i="11" s="1"/>
  <c r="V109" i="11"/>
  <c r="T109" i="11"/>
  <c r="S109" i="11"/>
  <c r="R109" i="11"/>
  <c r="Q109" i="11"/>
  <c r="P109" i="11"/>
  <c r="O109" i="11"/>
  <c r="N109" i="11"/>
  <c r="J109" i="11"/>
  <c r="I109" i="11"/>
  <c r="G109" i="11"/>
  <c r="F109" i="11"/>
  <c r="E109" i="11"/>
  <c r="D109" i="11"/>
  <c r="C109" i="11"/>
  <c r="B109" i="11" s="1"/>
  <c r="V108" i="11"/>
  <c r="T108" i="11"/>
  <c r="S108" i="11"/>
  <c r="R108" i="11"/>
  <c r="Q108" i="11"/>
  <c r="P108" i="11"/>
  <c r="O108" i="11"/>
  <c r="N108" i="11"/>
  <c r="J108" i="11"/>
  <c r="I108" i="11"/>
  <c r="G108" i="11"/>
  <c r="F108" i="11"/>
  <c r="E108" i="11"/>
  <c r="D108" i="11"/>
  <c r="C108" i="11"/>
  <c r="B108" i="11" s="1"/>
  <c r="V107" i="11"/>
  <c r="T107" i="11"/>
  <c r="S107" i="11"/>
  <c r="R107" i="11"/>
  <c r="Q107" i="11"/>
  <c r="P107" i="11"/>
  <c r="O107" i="11"/>
  <c r="N107" i="11"/>
  <c r="J107" i="11"/>
  <c r="I107" i="11"/>
  <c r="G107" i="11"/>
  <c r="F107" i="11"/>
  <c r="E107" i="11"/>
  <c r="D107" i="11"/>
  <c r="C107" i="11"/>
  <c r="B107" i="11" s="1"/>
  <c r="V106" i="11"/>
  <c r="T106" i="11"/>
  <c r="S106" i="11"/>
  <c r="R106" i="11"/>
  <c r="Q106" i="11"/>
  <c r="P106" i="11"/>
  <c r="O106" i="11"/>
  <c r="N106" i="11"/>
  <c r="J106" i="11"/>
  <c r="I106" i="11"/>
  <c r="G106" i="11"/>
  <c r="F106" i="11"/>
  <c r="E106" i="11"/>
  <c r="D106" i="11"/>
  <c r="C106" i="11"/>
  <c r="B106" i="11" s="1"/>
  <c r="V105" i="11"/>
  <c r="T105" i="11"/>
  <c r="S105" i="11"/>
  <c r="R105" i="11"/>
  <c r="Q105" i="11"/>
  <c r="P105" i="11"/>
  <c r="O105" i="11"/>
  <c r="N105" i="11"/>
  <c r="J105" i="11"/>
  <c r="I105" i="11"/>
  <c r="G105" i="11"/>
  <c r="F105" i="11"/>
  <c r="E105" i="11"/>
  <c r="D105" i="11"/>
  <c r="C105" i="11"/>
  <c r="B105" i="11" s="1"/>
  <c r="V104" i="11"/>
  <c r="T104" i="11"/>
  <c r="S104" i="11"/>
  <c r="R104" i="11"/>
  <c r="Q104" i="11"/>
  <c r="P104" i="11"/>
  <c r="O104" i="11"/>
  <c r="N104" i="11"/>
  <c r="J104" i="11"/>
  <c r="I104" i="11"/>
  <c r="G104" i="11"/>
  <c r="F104" i="11"/>
  <c r="E104" i="11"/>
  <c r="D104" i="11"/>
  <c r="C104" i="11"/>
  <c r="B104" i="11" s="1"/>
  <c r="V103" i="11"/>
  <c r="T103" i="11"/>
  <c r="S103" i="11"/>
  <c r="R103" i="11"/>
  <c r="Q103" i="11"/>
  <c r="P103" i="11"/>
  <c r="O103" i="11"/>
  <c r="N103" i="11"/>
  <c r="J103" i="11"/>
  <c r="I103" i="11"/>
  <c r="G103" i="11"/>
  <c r="F103" i="11"/>
  <c r="E103" i="11"/>
  <c r="D103" i="11"/>
  <c r="C103" i="11"/>
  <c r="B103" i="11" s="1"/>
  <c r="V102" i="11"/>
  <c r="T102" i="11"/>
  <c r="S102" i="11"/>
  <c r="R102" i="11"/>
  <c r="Q102" i="11"/>
  <c r="P102" i="11"/>
  <c r="O102" i="11"/>
  <c r="N102" i="11"/>
  <c r="J102" i="11"/>
  <c r="I102" i="11"/>
  <c r="G102" i="11"/>
  <c r="F102" i="11"/>
  <c r="E102" i="11"/>
  <c r="D102" i="11"/>
  <c r="C102" i="11"/>
  <c r="B102" i="11" s="1"/>
  <c r="V101" i="11"/>
  <c r="T101" i="11"/>
  <c r="S101" i="11"/>
  <c r="R101" i="11"/>
  <c r="Q101" i="11"/>
  <c r="P101" i="11"/>
  <c r="O101" i="11"/>
  <c r="N101" i="11"/>
  <c r="J101" i="11"/>
  <c r="I101" i="11"/>
  <c r="G101" i="11"/>
  <c r="F101" i="11"/>
  <c r="E101" i="11"/>
  <c r="D101" i="11"/>
  <c r="C101" i="11"/>
  <c r="B101" i="11" s="1"/>
  <c r="V100" i="11"/>
  <c r="T100" i="11"/>
  <c r="S100" i="11"/>
  <c r="R100" i="11"/>
  <c r="Q100" i="11"/>
  <c r="P100" i="11"/>
  <c r="O100" i="11"/>
  <c r="N100" i="11"/>
  <c r="J100" i="11"/>
  <c r="I100" i="11"/>
  <c r="G100" i="11"/>
  <c r="F100" i="11"/>
  <c r="E100" i="11"/>
  <c r="D100" i="11"/>
  <c r="C100" i="11"/>
  <c r="B100" i="11" s="1"/>
  <c r="V99" i="11"/>
  <c r="T99" i="11"/>
  <c r="S99" i="11"/>
  <c r="R99" i="11"/>
  <c r="Q99" i="11"/>
  <c r="P99" i="11"/>
  <c r="O99" i="11"/>
  <c r="N99" i="11"/>
  <c r="J99" i="11"/>
  <c r="I99" i="11"/>
  <c r="G99" i="11"/>
  <c r="F99" i="11"/>
  <c r="E99" i="11"/>
  <c r="D99" i="11"/>
  <c r="C99" i="11"/>
  <c r="B99" i="11" s="1"/>
  <c r="V98" i="11"/>
  <c r="T98" i="11"/>
  <c r="S98" i="11"/>
  <c r="R98" i="11"/>
  <c r="Q98" i="11"/>
  <c r="P98" i="11"/>
  <c r="O98" i="11"/>
  <c r="N98" i="11"/>
  <c r="J98" i="11"/>
  <c r="I98" i="11"/>
  <c r="G98" i="11"/>
  <c r="F98" i="11"/>
  <c r="E98" i="11"/>
  <c r="D98" i="11"/>
  <c r="C98" i="11"/>
  <c r="B98" i="11" s="1"/>
  <c r="V97" i="11"/>
  <c r="T97" i="11"/>
  <c r="S97" i="11"/>
  <c r="R97" i="11"/>
  <c r="Q97" i="11"/>
  <c r="P97" i="11"/>
  <c r="O97" i="11"/>
  <c r="N97" i="11"/>
  <c r="J97" i="11"/>
  <c r="I97" i="11"/>
  <c r="G97" i="11"/>
  <c r="F97" i="11"/>
  <c r="E97" i="11"/>
  <c r="D97" i="11"/>
  <c r="C97" i="11"/>
  <c r="B97" i="11" s="1"/>
  <c r="V96" i="11"/>
  <c r="T96" i="11"/>
  <c r="S96" i="11"/>
  <c r="R96" i="11"/>
  <c r="Q96" i="11"/>
  <c r="P96" i="11"/>
  <c r="O96" i="11"/>
  <c r="N96" i="11"/>
  <c r="J96" i="11"/>
  <c r="I96" i="11"/>
  <c r="G96" i="11"/>
  <c r="F96" i="11"/>
  <c r="E96" i="11"/>
  <c r="D96" i="11"/>
  <c r="C96" i="11"/>
  <c r="B96" i="11" s="1"/>
  <c r="V95" i="11"/>
  <c r="T95" i="11"/>
  <c r="S95" i="11"/>
  <c r="R95" i="11"/>
  <c r="Q95" i="11"/>
  <c r="P95" i="11"/>
  <c r="O95" i="11"/>
  <c r="N95" i="11"/>
  <c r="J95" i="11"/>
  <c r="I95" i="11"/>
  <c r="G95" i="11"/>
  <c r="F95" i="11"/>
  <c r="E95" i="11"/>
  <c r="D95" i="11"/>
  <c r="C95" i="11"/>
  <c r="B95" i="11" s="1"/>
  <c r="V94" i="11"/>
  <c r="T94" i="11"/>
  <c r="S94" i="11"/>
  <c r="R94" i="11"/>
  <c r="Q94" i="11"/>
  <c r="P94" i="11"/>
  <c r="O94" i="11"/>
  <c r="N94" i="11"/>
  <c r="J94" i="11"/>
  <c r="I94" i="11"/>
  <c r="G94" i="11"/>
  <c r="F94" i="11"/>
  <c r="E94" i="11"/>
  <c r="D94" i="11"/>
  <c r="C94" i="11"/>
  <c r="B94" i="11" s="1"/>
  <c r="V93" i="11"/>
  <c r="T93" i="11"/>
  <c r="S93" i="11"/>
  <c r="R93" i="11"/>
  <c r="Q93" i="11"/>
  <c r="P93" i="11"/>
  <c r="O93" i="11"/>
  <c r="N93" i="11"/>
  <c r="J93" i="11"/>
  <c r="I93" i="11"/>
  <c r="G93" i="11"/>
  <c r="F93" i="11"/>
  <c r="E93" i="11"/>
  <c r="D93" i="11"/>
  <c r="C93" i="11"/>
  <c r="B93" i="11" s="1"/>
  <c r="V92" i="11"/>
  <c r="T92" i="11"/>
  <c r="S92" i="11"/>
  <c r="R92" i="11"/>
  <c r="Q92" i="11"/>
  <c r="P92" i="11"/>
  <c r="O92" i="11"/>
  <c r="N92" i="11"/>
  <c r="J92" i="11"/>
  <c r="I92" i="11"/>
  <c r="G92" i="11"/>
  <c r="F92" i="11"/>
  <c r="E92" i="11"/>
  <c r="D92" i="11"/>
  <c r="C92" i="11"/>
  <c r="B92" i="11" s="1"/>
  <c r="V91" i="11"/>
  <c r="T91" i="11"/>
  <c r="S91" i="11"/>
  <c r="R91" i="11"/>
  <c r="Q91" i="11"/>
  <c r="P91" i="11"/>
  <c r="O91" i="11"/>
  <c r="N91" i="11"/>
  <c r="J91" i="11"/>
  <c r="I91" i="11"/>
  <c r="G91" i="11"/>
  <c r="F91" i="11"/>
  <c r="E91" i="11"/>
  <c r="D91" i="11"/>
  <c r="C91" i="11"/>
  <c r="B91" i="11" s="1"/>
  <c r="V90" i="11"/>
  <c r="T90" i="11"/>
  <c r="S90" i="11"/>
  <c r="R90" i="11"/>
  <c r="Q90" i="11"/>
  <c r="P90" i="11"/>
  <c r="O90" i="11"/>
  <c r="N90" i="11"/>
  <c r="J90" i="11"/>
  <c r="I90" i="11"/>
  <c r="G90" i="11"/>
  <c r="F90" i="11"/>
  <c r="E90" i="11"/>
  <c r="D90" i="11"/>
  <c r="C90" i="11"/>
  <c r="B90" i="11" s="1"/>
  <c r="V89" i="11"/>
  <c r="T89" i="11"/>
  <c r="S89" i="11"/>
  <c r="R89" i="11"/>
  <c r="Q89" i="11"/>
  <c r="P89" i="11"/>
  <c r="O89" i="11"/>
  <c r="N89" i="11"/>
  <c r="J89" i="11"/>
  <c r="I89" i="11"/>
  <c r="G89" i="11"/>
  <c r="F89" i="11"/>
  <c r="E89" i="11"/>
  <c r="D89" i="11"/>
  <c r="C89" i="11"/>
  <c r="B89" i="11" s="1"/>
  <c r="V88" i="11"/>
  <c r="T88" i="11"/>
  <c r="S88" i="11"/>
  <c r="R88" i="11"/>
  <c r="Q88" i="11"/>
  <c r="P88" i="11"/>
  <c r="O88" i="11"/>
  <c r="N88" i="11"/>
  <c r="J88" i="11"/>
  <c r="I88" i="11"/>
  <c r="G88" i="11"/>
  <c r="F88" i="11"/>
  <c r="E88" i="11"/>
  <c r="D88" i="11"/>
  <c r="C88" i="11"/>
  <c r="B88" i="11" s="1"/>
  <c r="V87" i="11"/>
  <c r="T87" i="11"/>
  <c r="S87" i="11"/>
  <c r="R87" i="11"/>
  <c r="Q87" i="11"/>
  <c r="P87" i="11"/>
  <c r="O87" i="11"/>
  <c r="N87" i="11"/>
  <c r="J87" i="11"/>
  <c r="I87" i="11"/>
  <c r="G87" i="11"/>
  <c r="F87" i="11"/>
  <c r="E87" i="11"/>
  <c r="D87" i="11"/>
  <c r="C87" i="11"/>
  <c r="B87" i="11" s="1"/>
  <c r="V86" i="11"/>
  <c r="T86" i="11"/>
  <c r="S86" i="11"/>
  <c r="R86" i="11"/>
  <c r="Q86" i="11"/>
  <c r="P86" i="11"/>
  <c r="O86" i="11"/>
  <c r="N86" i="11"/>
  <c r="J86" i="11"/>
  <c r="I86" i="11"/>
  <c r="G86" i="11"/>
  <c r="F86" i="11"/>
  <c r="E86" i="11"/>
  <c r="D86" i="11"/>
  <c r="C86" i="11"/>
  <c r="B86" i="11" s="1"/>
  <c r="V85" i="11"/>
  <c r="T85" i="11"/>
  <c r="S85" i="11"/>
  <c r="R85" i="11"/>
  <c r="Q85" i="11"/>
  <c r="P85" i="11"/>
  <c r="O85" i="11"/>
  <c r="N85" i="11"/>
  <c r="J85" i="11"/>
  <c r="I85" i="11"/>
  <c r="G85" i="11"/>
  <c r="F85" i="11"/>
  <c r="E85" i="11"/>
  <c r="D85" i="11"/>
  <c r="C85" i="11"/>
  <c r="B85" i="11" s="1"/>
  <c r="V84" i="11"/>
  <c r="T84" i="11"/>
  <c r="S84" i="11"/>
  <c r="R84" i="11"/>
  <c r="Q84" i="11"/>
  <c r="P84" i="11"/>
  <c r="O84" i="11"/>
  <c r="N84" i="11"/>
  <c r="J84" i="11"/>
  <c r="I84" i="11"/>
  <c r="G84" i="11"/>
  <c r="F84" i="11"/>
  <c r="E84" i="11"/>
  <c r="D84" i="11"/>
  <c r="C84" i="11"/>
  <c r="B84" i="11" s="1"/>
  <c r="V83" i="11"/>
  <c r="T83" i="11"/>
  <c r="S83" i="11"/>
  <c r="R83" i="11"/>
  <c r="Q83" i="11"/>
  <c r="P83" i="11"/>
  <c r="O83" i="11"/>
  <c r="N83" i="11"/>
  <c r="J83" i="11"/>
  <c r="I83" i="11"/>
  <c r="G83" i="11"/>
  <c r="F83" i="11"/>
  <c r="E83" i="11"/>
  <c r="D83" i="11"/>
  <c r="C83" i="11"/>
  <c r="B83" i="11" s="1"/>
  <c r="V82" i="11"/>
  <c r="T82" i="11"/>
  <c r="S82" i="11"/>
  <c r="R82" i="11"/>
  <c r="Q82" i="11"/>
  <c r="P82" i="11"/>
  <c r="O82" i="11"/>
  <c r="N82" i="11"/>
  <c r="J82" i="11"/>
  <c r="I82" i="11"/>
  <c r="G82" i="11"/>
  <c r="F82" i="11"/>
  <c r="E82" i="11"/>
  <c r="D82" i="11"/>
  <c r="C82" i="11"/>
  <c r="B82" i="11" s="1"/>
  <c r="V81" i="11"/>
  <c r="T81" i="11"/>
  <c r="S81" i="11"/>
  <c r="R81" i="11"/>
  <c r="Q81" i="11"/>
  <c r="P81" i="11"/>
  <c r="O81" i="11"/>
  <c r="N81" i="11"/>
  <c r="J81" i="11"/>
  <c r="I81" i="11"/>
  <c r="G81" i="11"/>
  <c r="F81" i="11"/>
  <c r="E81" i="11"/>
  <c r="D81" i="11"/>
  <c r="C81" i="11"/>
  <c r="B81" i="11" s="1"/>
  <c r="V80" i="11"/>
  <c r="T80" i="11"/>
  <c r="S80" i="11"/>
  <c r="R80" i="11"/>
  <c r="Q80" i="11"/>
  <c r="P80" i="11"/>
  <c r="O80" i="11"/>
  <c r="N80" i="11"/>
  <c r="J80" i="11"/>
  <c r="I80" i="11"/>
  <c r="G80" i="11"/>
  <c r="F80" i="11"/>
  <c r="E80" i="11"/>
  <c r="D80" i="11"/>
  <c r="C80" i="11"/>
  <c r="B80" i="11" s="1"/>
  <c r="V79" i="11"/>
  <c r="T79" i="11"/>
  <c r="S79" i="11"/>
  <c r="R79" i="11"/>
  <c r="Q79" i="11"/>
  <c r="P79" i="11"/>
  <c r="O79" i="11"/>
  <c r="N79" i="11"/>
  <c r="J79" i="11"/>
  <c r="I79" i="11"/>
  <c r="G79" i="11"/>
  <c r="F79" i="11"/>
  <c r="E79" i="11"/>
  <c r="D79" i="11"/>
  <c r="C79" i="11"/>
  <c r="B79" i="11" s="1"/>
  <c r="V78" i="11"/>
  <c r="T78" i="11"/>
  <c r="S78" i="11"/>
  <c r="R78" i="11"/>
  <c r="Q78" i="11"/>
  <c r="P78" i="11"/>
  <c r="O78" i="11"/>
  <c r="N78" i="11"/>
  <c r="J78" i="11"/>
  <c r="I78" i="11"/>
  <c r="G78" i="11"/>
  <c r="F78" i="11"/>
  <c r="E78" i="11"/>
  <c r="D78" i="11"/>
  <c r="C78" i="11"/>
  <c r="B78" i="11" s="1"/>
  <c r="V77" i="11"/>
  <c r="T77" i="11"/>
  <c r="S77" i="11"/>
  <c r="R77" i="11"/>
  <c r="Q77" i="11"/>
  <c r="P77" i="11"/>
  <c r="O77" i="11"/>
  <c r="N77" i="11"/>
  <c r="J77" i="11"/>
  <c r="I77" i="11"/>
  <c r="G77" i="11"/>
  <c r="F77" i="11"/>
  <c r="E77" i="11"/>
  <c r="D77" i="11"/>
  <c r="C77" i="11"/>
  <c r="B77" i="11" s="1"/>
  <c r="V76" i="11"/>
  <c r="T76" i="11"/>
  <c r="S76" i="11"/>
  <c r="R76" i="11"/>
  <c r="Q76" i="11"/>
  <c r="P76" i="11"/>
  <c r="O76" i="11"/>
  <c r="N76" i="11"/>
  <c r="J76" i="11"/>
  <c r="I76" i="11"/>
  <c r="G76" i="11"/>
  <c r="F76" i="11"/>
  <c r="E76" i="11"/>
  <c r="D76" i="11"/>
  <c r="C76" i="11"/>
  <c r="B76" i="11" s="1"/>
  <c r="V75" i="11"/>
  <c r="T75" i="11"/>
  <c r="S75" i="11"/>
  <c r="R75" i="11"/>
  <c r="Q75" i="11"/>
  <c r="P75" i="11"/>
  <c r="O75" i="11"/>
  <c r="N75" i="11"/>
  <c r="J75" i="11"/>
  <c r="I75" i="11"/>
  <c r="G75" i="11"/>
  <c r="F75" i="11"/>
  <c r="E75" i="11"/>
  <c r="D75" i="11"/>
  <c r="C75" i="11"/>
  <c r="B75" i="11" s="1"/>
  <c r="V74" i="11"/>
  <c r="T74" i="11"/>
  <c r="S74" i="11"/>
  <c r="R74" i="11"/>
  <c r="Q74" i="11"/>
  <c r="P74" i="11"/>
  <c r="O74" i="11"/>
  <c r="N74" i="11"/>
  <c r="J74" i="11"/>
  <c r="I74" i="11"/>
  <c r="G74" i="11"/>
  <c r="F74" i="11"/>
  <c r="E74" i="11"/>
  <c r="D74" i="11"/>
  <c r="C74" i="11"/>
  <c r="B74" i="11" s="1"/>
  <c r="V73" i="11"/>
  <c r="T73" i="11"/>
  <c r="S73" i="11"/>
  <c r="R73" i="11"/>
  <c r="Q73" i="11"/>
  <c r="P73" i="11"/>
  <c r="O73" i="11"/>
  <c r="N73" i="11"/>
  <c r="J73" i="11"/>
  <c r="I73" i="11"/>
  <c r="G73" i="11"/>
  <c r="F73" i="11"/>
  <c r="E73" i="11"/>
  <c r="D73" i="11"/>
  <c r="C73" i="11"/>
  <c r="B73" i="11" s="1"/>
  <c r="V72" i="11"/>
  <c r="T72" i="11"/>
  <c r="S72" i="11"/>
  <c r="R72" i="11"/>
  <c r="Q72" i="11"/>
  <c r="P72" i="11"/>
  <c r="O72" i="11"/>
  <c r="N72" i="11"/>
  <c r="J72" i="11"/>
  <c r="I72" i="11"/>
  <c r="G72" i="11"/>
  <c r="F72" i="11"/>
  <c r="E72" i="11"/>
  <c r="D72" i="11"/>
  <c r="C72" i="11"/>
  <c r="B72" i="11" s="1"/>
  <c r="V71" i="11"/>
  <c r="T71" i="11"/>
  <c r="S71" i="11"/>
  <c r="R71" i="11"/>
  <c r="Q71" i="11"/>
  <c r="P71" i="11"/>
  <c r="O71" i="11"/>
  <c r="N71" i="11"/>
  <c r="J71" i="11"/>
  <c r="I71" i="11"/>
  <c r="G71" i="11"/>
  <c r="F71" i="11"/>
  <c r="E71" i="11"/>
  <c r="D71" i="11"/>
  <c r="C71" i="11"/>
  <c r="B71" i="11" s="1"/>
  <c r="V70" i="11"/>
  <c r="T70" i="11"/>
  <c r="S70" i="11"/>
  <c r="R70" i="11"/>
  <c r="Q70" i="11"/>
  <c r="P70" i="11"/>
  <c r="O70" i="11"/>
  <c r="N70" i="11"/>
  <c r="J70" i="11"/>
  <c r="I70" i="11"/>
  <c r="G70" i="11"/>
  <c r="F70" i="11"/>
  <c r="E70" i="11"/>
  <c r="D70" i="11"/>
  <c r="C70" i="11"/>
  <c r="B70" i="11" s="1"/>
  <c r="V69" i="11"/>
  <c r="T69" i="11"/>
  <c r="S69" i="11"/>
  <c r="R69" i="11"/>
  <c r="Q69" i="11"/>
  <c r="P69" i="11"/>
  <c r="O69" i="11"/>
  <c r="N69" i="11"/>
  <c r="J69" i="11"/>
  <c r="I69" i="11"/>
  <c r="G69" i="11"/>
  <c r="F69" i="11"/>
  <c r="E69" i="11"/>
  <c r="D69" i="11"/>
  <c r="C69" i="11"/>
  <c r="B69" i="11" s="1"/>
  <c r="V68" i="11"/>
  <c r="T68" i="11"/>
  <c r="S68" i="11"/>
  <c r="R68" i="11"/>
  <c r="Q68" i="11"/>
  <c r="P68" i="11"/>
  <c r="O68" i="11"/>
  <c r="N68" i="11"/>
  <c r="J68" i="11"/>
  <c r="I68" i="11"/>
  <c r="G68" i="11"/>
  <c r="F68" i="11"/>
  <c r="E68" i="11"/>
  <c r="D68" i="11"/>
  <c r="C68" i="11"/>
  <c r="B68" i="11" s="1"/>
  <c r="V67" i="11"/>
  <c r="T67" i="11"/>
  <c r="S67" i="11"/>
  <c r="R67" i="11"/>
  <c r="Q67" i="11"/>
  <c r="P67" i="11"/>
  <c r="O67" i="11"/>
  <c r="N67" i="11"/>
  <c r="J67" i="11"/>
  <c r="I67" i="11"/>
  <c r="G67" i="11"/>
  <c r="F67" i="11"/>
  <c r="E67" i="11"/>
  <c r="D67" i="11"/>
  <c r="C67" i="11"/>
  <c r="B67" i="11" s="1"/>
  <c r="V66" i="11"/>
  <c r="T66" i="11"/>
  <c r="S66" i="11"/>
  <c r="R66" i="11"/>
  <c r="Q66" i="11"/>
  <c r="P66" i="11"/>
  <c r="O66" i="11"/>
  <c r="N66" i="11"/>
  <c r="J66" i="11"/>
  <c r="I66" i="11"/>
  <c r="G66" i="11"/>
  <c r="F66" i="11"/>
  <c r="E66" i="11"/>
  <c r="D66" i="11"/>
  <c r="C66" i="11"/>
  <c r="B66" i="11" s="1"/>
  <c r="V65" i="11"/>
  <c r="T65" i="11"/>
  <c r="S65" i="11"/>
  <c r="R65" i="11"/>
  <c r="Q65" i="11"/>
  <c r="P65" i="11"/>
  <c r="O65" i="11"/>
  <c r="N65" i="11"/>
  <c r="J65" i="11"/>
  <c r="I65" i="11"/>
  <c r="G65" i="11"/>
  <c r="F65" i="11"/>
  <c r="E65" i="11"/>
  <c r="D65" i="11"/>
  <c r="C65" i="11"/>
  <c r="B65" i="11" s="1"/>
  <c r="V64" i="11"/>
  <c r="T64" i="11"/>
  <c r="S64" i="11"/>
  <c r="R64" i="11"/>
  <c r="Q64" i="11"/>
  <c r="P64" i="11"/>
  <c r="O64" i="11"/>
  <c r="N64" i="11"/>
  <c r="J64" i="11"/>
  <c r="I64" i="11"/>
  <c r="G64" i="11"/>
  <c r="F64" i="11"/>
  <c r="E64" i="11"/>
  <c r="D64" i="11"/>
  <c r="C64" i="11"/>
  <c r="B64" i="11" s="1"/>
  <c r="V63" i="11"/>
  <c r="T63" i="11"/>
  <c r="S63" i="11"/>
  <c r="R63" i="11"/>
  <c r="Q63" i="11"/>
  <c r="P63" i="11"/>
  <c r="O63" i="11"/>
  <c r="N63" i="11"/>
  <c r="J63" i="11"/>
  <c r="I63" i="11"/>
  <c r="G63" i="11"/>
  <c r="F63" i="11"/>
  <c r="E63" i="11"/>
  <c r="D63" i="11"/>
  <c r="C63" i="11"/>
  <c r="B63" i="11" s="1"/>
  <c r="V62" i="11"/>
  <c r="T62" i="11"/>
  <c r="S62" i="11"/>
  <c r="R62" i="11"/>
  <c r="Q62" i="11"/>
  <c r="P62" i="11"/>
  <c r="O62" i="11"/>
  <c r="N62" i="11"/>
  <c r="J62" i="11"/>
  <c r="I62" i="11"/>
  <c r="G62" i="11"/>
  <c r="F62" i="11"/>
  <c r="E62" i="11"/>
  <c r="D62" i="11"/>
  <c r="C62" i="11"/>
  <c r="B62" i="11" s="1"/>
  <c r="V61" i="11"/>
  <c r="T61" i="11"/>
  <c r="S61" i="11"/>
  <c r="R61" i="11"/>
  <c r="Q61" i="11"/>
  <c r="P61" i="11"/>
  <c r="O61" i="11"/>
  <c r="N61" i="11"/>
  <c r="J61" i="11"/>
  <c r="I61" i="11"/>
  <c r="G61" i="11"/>
  <c r="F61" i="11"/>
  <c r="E61" i="11"/>
  <c r="D61" i="11"/>
  <c r="C61" i="11"/>
  <c r="B61" i="11" s="1"/>
  <c r="V60" i="11"/>
  <c r="T60" i="11"/>
  <c r="S60" i="11"/>
  <c r="R60" i="11"/>
  <c r="Q60" i="11"/>
  <c r="P60" i="11"/>
  <c r="O60" i="11"/>
  <c r="N60" i="11"/>
  <c r="J60" i="11"/>
  <c r="I60" i="11"/>
  <c r="G60" i="11"/>
  <c r="F60" i="11"/>
  <c r="E60" i="11"/>
  <c r="D60" i="11"/>
  <c r="C60" i="11"/>
  <c r="B60" i="11" s="1"/>
  <c r="V59" i="11"/>
  <c r="T59" i="11"/>
  <c r="S59" i="11"/>
  <c r="R59" i="11"/>
  <c r="Q59" i="11"/>
  <c r="P59" i="11"/>
  <c r="O59" i="11"/>
  <c r="N59" i="11"/>
  <c r="J59" i="11"/>
  <c r="I59" i="11"/>
  <c r="G59" i="11"/>
  <c r="F59" i="11"/>
  <c r="E59" i="11"/>
  <c r="D59" i="11"/>
  <c r="C59" i="11"/>
  <c r="B59" i="11" s="1"/>
  <c r="V58" i="11"/>
  <c r="T58" i="11"/>
  <c r="S58" i="11"/>
  <c r="R58" i="11"/>
  <c r="Q58" i="11"/>
  <c r="P58" i="11"/>
  <c r="O58" i="11"/>
  <c r="N58" i="11"/>
  <c r="J58" i="11"/>
  <c r="I58" i="11"/>
  <c r="G58" i="11"/>
  <c r="F58" i="11"/>
  <c r="E58" i="11"/>
  <c r="D58" i="11"/>
  <c r="C58" i="11"/>
  <c r="B58" i="11" s="1"/>
  <c r="V57" i="11"/>
  <c r="T57" i="11"/>
  <c r="S57" i="11"/>
  <c r="R57" i="11"/>
  <c r="Q57" i="11"/>
  <c r="P57" i="11"/>
  <c r="O57" i="11"/>
  <c r="N57" i="11"/>
  <c r="J57" i="11"/>
  <c r="I57" i="11"/>
  <c r="G57" i="11"/>
  <c r="F57" i="11"/>
  <c r="E57" i="11"/>
  <c r="D57" i="11"/>
  <c r="C57" i="11"/>
  <c r="B57" i="11" s="1"/>
  <c r="V56" i="11"/>
  <c r="T56" i="11"/>
  <c r="S56" i="11"/>
  <c r="R56" i="11"/>
  <c r="Q56" i="11"/>
  <c r="P56" i="11"/>
  <c r="O56" i="11"/>
  <c r="N56" i="11"/>
  <c r="J56" i="11"/>
  <c r="I56" i="11"/>
  <c r="G56" i="11"/>
  <c r="F56" i="11"/>
  <c r="E56" i="11"/>
  <c r="D56" i="11"/>
  <c r="C56" i="11"/>
  <c r="B56" i="11" s="1"/>
  <c r="V55" i="11"/>
  <c r="T55" i="11"/>
  <c r="S55" i="11"/>
  <c r="R55" i="11"/>
  <c r="Q55" i="11"/>
  <c r="P55" i="11"/>
  <c r="O55" i="11"/>
  <c r="N55" i="11"/>
  <c r="J55" i="11"/>
  <c r="I55" i="11"/>
  <c r="G55" i="11"/>
  <c r="F55" i="11"/>
  <c r="E55" i="11"/>
  <c r="D55" i="11"/>
  <c r="C55" i="11"/>
  <c r="B55" i="11" s="1"/>
  <c r="V54" i="11"/>
  <c r="T54" i="11"/>
  <c r="S54" i="11"/>
  <c r="R54" i="11"/>
  <c r="Q54" i="11"/>
  <c r="P54" i="11"/>
  <c r="O54" i="11"/>
  <c r="N54" i="11"/>
  <c r="J54" i="11"/>
  <c r="I54" i="11"/>
  <c r="G54" i="11"/>
  <c r="F54" i="11"/>
  <c r="E54" i="11"/>
  <c r="D54" i="11"/>
  <c r="C54" i="11"/>
  <c r="B54" i="11" s="1"/>
  <c r="V53" i="11"/>
  <c r="T53" i="11"/>
  <c r="S53" i="11"/>
  <c r="R53" i="11"/>
  <c r="Q53" i="11"/>
  <c r="P53" i="11"/>
  <c r="O53" i="11"/>
  <c r="N53" i="11"/>
  <c r="J53" i="11"/>
  <c r="I53" i="11"/>
  <c r="G53" i="11"/>
  <c r="F53" i="11"/>
  <c r="E53" i="11"/>
  <c r="D53" i="11"/>
  <c r="C53" i="11"/>
  <c r="B53" i="11" s="1"/>
  <c r="V52" i="11"/>
  <c r="T52" i="11"/>
  <c r="S52" i="11"/>
  <c r="R52" i="11"/>
  <c r="Q52" i="11"/>
  <c r="P52" i="11"/>
  <c r="O52" i="11"/>
  <c r="N52" i="11"/>
  <c r="J52" i="11"/>
  <c r="I52" i="11"/>
  <c r="G52" i="11"/>
  <c r="F52" i="11"/>
  <c r="E52" i="11"/>
  <c r="D52" i="11"/>
  <c r="C52" i="11"/>
  <c r="B52" i="11" s="1"/>
  <c r="V51" i="11"/>
  <c r="T51" i="11"/>
  <c r="S51" i="11"/>
  <c r="R51" i="11"/>
  <c r="Q51" i="11"/>
  <c r="P51" i="11"/>
  <c r="O51" i="11"/>
  <c r="N51" i="11"/>
  <c r="J51" i="11"/>
  <c r="I51" i="11"/>
  <c r="G51" i="11"/>
  <c r="F51" i="11"/>
  <c r="E51" i="11"/>
  <c r="D51" i="11"/>
  <c r="C51" i="11"/>
  <c r="B51" i="11" s="1"/>
  <c r="V50" i="11"/>
  <c r="T50" i="11"/>
  <c r="S50" i="11"/>
  <c r="R50" i="11"/>
  <c r="Q50" i="11"/>
  <c r="P50" i="11"/>
  <c r="O50" i="11"/>
  <c r="N50" i="11"/>
  <c r="J50" i="11"/>
  <c r="I50" i="11"/>
  <c r="G50" i="11"/>
  <c r="F50" i="11"/>
  <c r="E50" i="11"/>
  <c r="D50" i="11"/>
  <c r="C50" i="11"/>
  <c r="B50" i="11" s="1"/>
  <c r="V49" i="11"/>
  <c r="T49" i="11"/>
  <c r="S49" i="11"/>
  <c r="R49" i="11"/>
  <c r="Q49" i="11"/>
  <c r="P49" i="11"/>
  <c r="O49" i="11"/>
  <c r="N49" i="11"/>
  <c r="J49" i="11"/>
  <c r="I49" i="11"/>
  <c r="G49" i="11"/>
  <c r="F49" i="11"/>
  <c r="E49" i="11"/>
  <c r="D49" i="11"/>
  <c r="C49" i="11"/>
  <c r="B49" i="11" s="1"/>
  <c r="V48" i="11"/>
  <c r="T48" i="11"/>
  <c r="S48" i="11"/>
  <c r="R48" i="11"/>
  <c r="Q48" i="11"/>
  <c r="P48" i="11"/>
  <c r="O48" i="11"/>
  <c r="N48" i="11"/>
  <c r="J48" i="11"/>
  <c r="I48" i="11"/>
  <c r="G48" i="11"/>
  <c r="F48" i="11"/>
  <c r="E48" i="11"/>
  <c r="D48" i="11"/>
  <c r="C48" i="11"/>
  <c r="B48" i="11" s="1"/>
  <c r="V47" i="11"/>
  <c r="T47" i="11"/>
  <c r="S47" i="11"/>
  <c r="R47" i="11"/>
  <c r="Q47" i="11"/>
  <c r="P47" i="11"/>
  <c r="O47" i="11"/>
  <c r="N47" i="11"/>
  <c r="J47" i="11"/>
  <c r="I47" i="11"/>
  <c r="G47" i="11"/>
  <c r="F47" i="11"/>
  <c r="E47" i="11"/>
  <c r="D47" i="11"/>
  <c r="C47" i="11"/>
  <c r="B47" i="11" s="1"/>
  <c r="V46" i="11"/>
  <c r="T46" i="11"/>
  <c r="S46" i="11"/>
  <c r="R46" i="11"/>
  <c r="Q46" i="11"/>
  <c r="P46" i="11"/>
  <c r="O46" i="11"/>
  <c r="N46" i="11"/>
  <c r="J46" i="11"/>
  <c r="I46" i="11"/>
  <c r="G46" i="11"/>
  <c r="F46" i="11"/>
  <c r="E46" i="11"/>
  <c r="D46" i="11"/>
  <c r="C46" i="11"/>
  <c r="B46" i="11" s="1"/>
  <c r="V45" i="11"/>
  <c r="T45" i="11"/>
  <c r="S45" i="11"/>
  <c r="R45" i="11"/>
  <c r="Q45" i="11"/>
  <c r="P45" i="11"/>
  <c r="O45" i="11"/>
  <c r="N45" i="11"/>
  <c r="J45" i="11"/>
  <c r="I45" i="11"/>
  <c r="G45" i="11"/>
  <c r="F45" i="11"/>
  <c r="E45" i="11"/>
  <c r="D45" i="11"/>
  <c r="C45" i="11"/>
  <c r="B45" i="11" s="1"/>
  <c r="V44" i="11"/>
  <c r="T44" i="11"/>
  <c r="S44" i="11"/>
  <c r="R44" i="11"/>
  <c r="Q44" i="11"/>
  <c r="P44" i="11"/>
  <c r="O44" i="11"/>
  <c r="N44" i="11"/>
  <c r="J44" i="11"/>
  <c r="I44" i="11"/>
  <c r="G44" i="11"/>
  <c r="F44" i="11"/>
  <c r="E44" i="11"/>
  <c r="D44" i="11"/>
  <c r="C44" i="11"/>
  <c r="B44" i="11" s="1"/>
  <c r="V43" i="11"/>
  <c r="T43" i="11"/>
  <c r="S43" i="11"/>
  <c r="R43" i="11"/>
  <c r="Q43" i="11"/>
  <c r="P43" i="11"/>
  <c r="O43" i="11"/>
  <c r="N43" i="11"/>
  <c r="J43" i="11"/>
  <c r="I43" i="11"/>
  <c r="G43" i="11"/>
  <c r="F43" i="11"/>
  <c r="E43" i="11"/>
  <c r="D43" i="11"/>
  <c r="C43" i="11"/>
  <c r="B43" i="11" s="1"/>
  <c r="V42" i="11"/>
  <c r="T42" i="11"/>
  <c r="S42" i="11"/>
  <c r="R42" i="11"/>
  <c r="Q42" i="11"/>
  <c r="P42" i="11"/>
  <c r="O42" i="11"/>
  <c r="N42" i="11"/>
  <c r="J42" i="11"/>
  <c r="I42" i="11"/>
  <c r="G42" i="11"/>
  <c r="F42" i="11"/>
  <c r="E42" i="11"/>
  <c r="D42" i="11"/>
  <c r="C42" i="11"/>
  <c r="B42" i="11" s="1"/>
  <c r="V41" i="11"/>
  <c r="T41" i="11"/>
  <c r="S41" i="11"/>
  <c r="R41" i="11"/>
  <c r="Q41" i="11"/>
  <c r="P41" i="11"/>
  <c r="O41" i="11"/>
  <c r="N41" i="11"/>
  <c r="J41" i="11"/>
  <c r="I41" i="11"/>
  <c r="G41" i="11"/>
  <c r="F41" i="11"/>
  <c r="E41" i="11"/>
  <c r="D41" i="11"/>
  <c r="C41" i="11"/>
  <c r="B41" i="11" s="1"/>
  <c r="V40" i="11"/>
  <c r="T40" i="11"/>
  <c r="S40" i="11"/>
  <c r="R40" i="11"/>
  <c r="Q40" i="11"/>
  <c r="P40" i="11"/>
  <c r="O40" i="11"/>
  <c r="N40" i="11"/>
  <c r="J40" i="11"/>
  <c r="I40" i="11"/>
  <c r="G40" i="11"/>
  <c r="F40" i="11"/>
  <c r="E40" i="11"/>
  <c r="D40" i="11"/>
  <c r="C40" i="11"/>
  <c r="B40" i="11" s="1"/>
  <c r="V39" i="11"/>
  <c r="T39" i="11"/>
  <c r="S39" i="11"/>
  <c r="R39" i="11"/>
  <c r="Q39" i="11"/>
  <c r="P39" i="11"/>
  <c r="O39" i="11"/>
  <c r="N39" i="11"/>
  <c r="J39" i="11"/>
  <c r="I39" i="11"/>
  <c r="G39" i="11"/>
  <c r="F39" i="11"/>
  <c r="E39" i="11"/>
  <c r="D39" i="11"/>
  <c r="C39" i="11"/>
  <c r="B39" i="11" s="1"/>
  <c r="V38" i="11"/>
  <c r="T38" i="11"/>
  <c r="S38" i="11"/>
  <c r="R38" i="11"/>
  <c r="Q38" i="11"/>
  <c r="P38" i="11"/>
  <c r="O38" i="11"/>
  <c r="N38" i="11"/>
  <c r="J38" i="11"/>
  <c r="I38" i="11"/>
  <c r="G38" i="11"/>
  <c r="F38" i="11"/>
  <c r="E38" i="11"/>
  <c r="D38" i="11"/>
  <c r="C38" i="11"/>
  <c r="B38" i="11" s="1"/>
  <c r="V37" i="11"/>
  <c r="T37" i="11"/>
  <c r="S37" i="11"/>
  <c r="R37" i="11"/>
  <c r="Q37" i="11"/>
  <c r="P37" i="11"/>
  <c r="O37" i="11"/>
  <c r="N37" i="11"/>
  <c r="J37" i="11"/>
  <c r="I37" i="11"/>
  <c r="G37" i="11"/>
  <c r="F37" i="11"/>
  <c r="E37" i="11"/>
  <c r="D37" i="11"/>
  <c r="C37" i="11"/>
  <c r="B37" i="11" s="1"/>
  <c r="V36" i="11"/>
  <c r="T36" i="11"/>
  <c r="S36" i="11"/>
  <c r="R36" i="11"/>
  <c r="Q36" i="11"/>
  <c r="P36" i="11"/>
  <c r="O36" i="11"/>
  <c r="N36" i="11"/>
  <c r="J36" i="11"/>
  <c r="I36" i="11"/>
  <c r="G36" i="11"/>
  <c r="F36" i="11"/>
  <c r="E36" i="11"/>
  <c r="D36" i="11"/>
  <c r="C36" i="11"/>
  <c r="B36" i="11" s="1"/>
  <c r="V35" i="11"/>
  <c r="T35" i="11"/>
  <c r="S35" i="11"/>
  <c r="R35" i="11"/>
  <c r="Q35" i="11"/>
  <c r="P35" i="11"/>
  <c r="O35" i="11"/>
  <c r="N35" i="11"/>
  <c r="J35" i="11"/>
  <c r="I35" i="11"/>
  <c r="G35" i="11"/>
  <c r="F35" i="11"/>
  <c r="E35" i="11"/>
  <c r="D35" i="11"/>
  <c r="C35" i="11"/>
  <c r="B35" i="11" s="1"/>
  <c r="V34" i="11"/>
  <c r="T34" i="11"/>
  <c r="S34" i="11"/>
  <c r="R34" i="11"/>
  <c r="Q34" i="11"/>
  <c r="P34" i="11"/>
  <c r="O34" i="11"/>
  <c r="N34" i="11"/>
  <c r="J34" i="11"/>
  <c r="I34" i="11"/>
  <c r="G34" i="11"/>
  <c r="F34" i="11"/>
  <c r="E34" i="11"/>
  <c r="D34" i="11"/>
  <c r="C34" i="11"/>
  <c r="B34" i="11" s="1"/>
  <c r="V33" i="11"/>
  <c r="T33" i="11"/>
  <c r="S33" i="11"/>
  <c r="R33" i="11"/>
  <c r="Q33" i="11"/>
  <c r="P33" i="11"/>
  <c r="O33" i="11"/>
  <c r="N33" i="11"/>
  <c r="J33" i="11"/>
  <c r="I33" i="11"/>
  <c r="G33" i="11"/>
  <c r="F33" i="11"/>
  <c r="E33" i="11"/>
  <c r="D33" i="11"/>
  <c r="C33" i="11"/>
  <c r="B33" i="11" s="1"/>
  <c r="V32" i="11"/>
  <c r="T32" i="11"/>
  <c r="S32" i="11"/>
  <c r="R32" i="11"/>
  <c r="Q32" i="11"/>
  <c r="P32" i="11"/>
  <c r="O32" i="11"/>
  <c r="N32" i="11"/>
  <c r="J32" i="11"/>
  <c r="I32" i="11"/>
  <c r="G32" i="11"/>
  <c r="F32" i="11"/>
  <c r="E32" i="11"/>
  <c r="D32" i="11"/>
  <c r="C32" i="11"/>
  <c r="B32" i="11" s="1"/>
  <c r="V31" i="11"/>
  <c r="T31" i="11"/>
  <c r="S31" i="11"/>
  <c r="R31" i="11"/>
  <c r="Q31" i="11"/>
  <c r="P31" i="11"/>
  <c r="O31" i="11"/>
  <c r="N31" i="11"/>
  <c r="J31" i="11"/>
  <c r="I31" i="11"/>
  <c r="G31" i="11"/>
  <c r="F31" i="11"/>
  <c r="E31" i="11"/>
  <c r="D31" i="11"/>
  <c r="C31" i="11"/>
  <c r="B31" i="11" s="1"/>
  <c r="V30" i="11"/>
  <c r="T30" i="11"/>
  <c r="S30" i="11"/>
  <c r="R30" i="11"/>
  <c r="Q30" i="11"/>
  <c r="P30" i="11"/>
  <c r="O30" i="11"/>
  <c r="N30" i="11"/>
  <c r="J30" i="11"/>
  <c r="I30" i="11"/>
  <c r="G30" i="11"/>
  <c r="F30" i="11"/>
  <c r="E30" i="11"/>
  <c r="D30" i="11"/>
  <c r="C30" i="11"/>
  <c r="B30" i="11" s="1"/>
  <c r="V29" i="11"/>
  <c r="T29" i="11"/>
  <c r="S29" i="11"/>
  <c r="R29" i="11"/>
  <c r="Q29" i="11"/>
  <c r="P29" i="11"/>
  <c r="O29" i="11"/>
  <c r="N29" i="11"/>
  <c r="J29" i="11"/>
  <c r="I29" i="11"/>
  <c r="G29" i="11"/>
  <c r="F29" i="11"/>
  <c r="E29" i="11"/>
  <c r="D29" i="11"/>
  <c r="C29" i="11"/>
  <c r="B29" i="11" s="1"/>
  <c r="V28" i="11"/>
  <c r="T28" i="11"/>
  <c r="S28" i="11"/>
  <c r="R28" i="11"/>
  <c r="Q28" i="11"/>
  <c r="P28" i="11"/>
  <c r="O28" i="11"/>
  <c r="N28" i="11"/>
  <c r="J28" i="11"/>
  <c r="I28" i="11"/>
  <c r="G28" i="11"/>
  <c r="F28" i="11"/>
  <c r="E28" i="11"/>
  <c r="D28" i="11"/>
  <c r="C28" i="11"/>
  <c r="B28" i="11" s="1"/>
  <c r="V27" i="11"/>
  <c r="T27" i="11"/>
  <c r="S27" i="11"/>
  <c r="R27" i="11"/>
  <c r="Q27" i="11"/>
  <c r="P27" i="11"/>
  <c r="O27" i="11"/>
  <c r="N27" i="11"/>
  <c r="J27" i="11"/>
  <c r="I27" i="11"/>
  <c r="G27" i="11"/>
  <c r="F27" i="11"/>
  <c r="E27" i="11"/>
  <c r="D27" i="11"/>
  <c r="C27" i="11"/>
  <c r="B27" i="11" s="1"/>
  <c r="V26" i="11"/>
  <c r="T26" i="11"/>
  <c r="S26" i="11"/>
  <c r="R26" i="11"/>
  <c r="Q26" i="11"/>
  <c r="P26" i="11"/>
  <c r="O26" i="11"/>
  <c r="N26" i="11"/>
  <c r="J26" i="11"/>
  <c r="I26" i="11"/>
  <c r="G26" i="11"/>
  <c r="F26" i="11"/>
  <c r="E26" i="11"/>
  <c r="D26" i="11"/>
  <c r="C26" i="11"/>
  <c r="B26" i="11" s="1"/>
  <c r="V25" i="11"/>
  <c r="T25" i="11"/>
  <c r="S25" i="11"/>
  <c r="R25" i="11"/>
  <c r="Q25" i="11"/>
  <c r="P25" i="11"/>
  <c r="O25" i="11"/>
  <c r="N25" i="11"/>
  <c r="J25" i="11"/>
  <c r="I25" i="11"/>
  <c r="H25" i="11" s="1"/>
  <c r="G25" i="11"/>
  <c r="F25" i="11"/>
  <c r="E25" i="11"/>
  <c r="D25" i="11"/>
  <c r="C25" i="11"/>
  <c r="B25" i="11" s="1"/>
  <c r="V24" i="11"/>
  <c r="T24" i="11"/>
  <c r="S24" i="11"/>
  <c r="R24" i="11"/>
  <c r="Q24" i="11"/>
  <c r="P24" i="11"/>
  <c r="O24" i="11"/>
  <c r="N24" i="11"/>
  <c r="J24" i="11"/>
  <c r="I24" i="11"/>
  <c r="H24" i="11" s="1"/>
  <c r="G24" i="11"/>
  <c r="F24" i="11"/>
  <c r="E24" i="11"/>
  <c r="D24" i="11"/>
  <c r="C24" i="11"/>
  <c r="B24" i="11" s="1"/>
  <c r="V23" i="11"/>
  <c r="T23" i="11"/>
  <c r="S23" i="11"/>
  <c r="R23" i="11"/>
  <c r="Q23" i="11"/>
  <c r="P23" i="11"/>
  <c r="O23" i="11"/>
  <c r="N23" i="11"/>
  <c r="J23" i="11"/>
  <c r="I23" i="11"/>
  <c r="H23" i="11" s="1"/>
  <c r="G23" i="11"/>
  <c r="F23" i="11"/>
  <c r="E23" i="11"/>
  <c r="D23" i="11"/>
  <c r="C23" i="11"/>
  <c r="B23" i="11" s="1"/>
  <c r="V22" i="11"/>
  <c r="T22" i="11"/>
  <c r="S22" i="11"/>
  <c r="R22" i="11"/>
  <c r="Q22" i="11"/>
  <c r="P22" i="11"/>
  <c r="O22" i="11"/>
  <c r="N22" i="11"/>
  <c r="J22" i="11"/>
  <c r="I22" i="11"/>
  <c r="H22" i="11" s="1"/>
  <c r="G22" i="11"/>
  <c r="F22" i="11"/>
  <c r="E22" i="11"/>
  <c r="D22" i="11"/>
  <c r="C22" i="11"/>
  <c r="B22" i="11" s="1"/>
  <c r="V21" i="11"/>
  <c r="T21" i="11"/>
  <c r="S21" i="11"/>
  <c r="R21" i="11"/>
  <c r="Q21" i="11"/>
  <c r="P21" i="11"/>
  <c r="O21" i="11"/>
  <c r="N21" i="11"/>
  <c r="J21" i="11"/>
  <c r="I21" i="11"/>
  <c r="H21" i="11" s="1"/>
  <c r="G21" i="11"/>
  <c r="F21" i="11"/>
  <c r="E21" i="11"/>
  <c r="D21" i="11"/>
  <c r="C21" i="11"/>
  <c r="B21" i="11" s="1"/>
  <c r="V20" i="11"/>
  <c r="T20" i="11"/>
  <c r="S20" i="11"/>
  <c r="R20" i="11"/>
  <c r="Q20" i="11"/>
  <c r="P20" i="11"/>
  <c r="O20" i="11"/>
  <c r="N20" i="11"/>
  <c r="J20" i="11"/>
  <c r="I20" i="11"/>
  <c r="H20" i="11" s="1"/>
  <c r="G20" i="11"/>
  <c r="F20" i="11"/>
  <c r="E20" i="11"/>
  <c r="D20" i="11"/>
  <c r="C20" i="11"/>
  <c r="B20" i="11" s="1"/>
  <c r="V19" i="11"/>
  <c r="T19" i="11"/>
  <c r="S19" i="11"/>
  <c r="R19" i="11"/>
  <c r="Q19" i="11"/>
  <c r="P19" i="11"/>
  <c r="O19" i="11"/>
  <c r="N19" i="11"/>
  <c r="J19" i="11"/>
  <c r="I19" i="11"/>
  <c r="H19" i="11" s="1"/>
  <c r="G19" i="11"/>
  <c r="F19" i="11"/>
  <c r="E19" i="11"/>
  <c r="D19" i="11"/>
  <c r="C19" i="11"/>
  <c r="B19" i="11" s="1"/>
  <c r="V18" i="11"/>
  <c r="T18" i="11"/>
  <c r="S18" i="11"/>
  <c r="R18" i="11"/>
  <c r="Q18" i="11"/>
  <c r="P18" i="11"/>
  <c r="O18" i="11"/>
  <c r="N18" i="11"/>
  <c r="J18" i="11"/>
  <c r="I18" i="11"/>
  <c r="H18" i="11" s="1"/>
  <c r="G18" i="11"/>
  <c r="F18" i="11"/>
  <c r="E18" i="11"/>
  <c r="D18" i="11"/>
  <c r="C18" i="11"/>
  <c r="B18" i="11" s="1"/>
  <c r="V17" i="11"/>
  <c r="T17" i="11"/>
  <c r="S17" i="11"/>
  <c r="R17" i="11"/>
  <c r="Q17" i="11"/>
  <c r="P17" i="11"/>
  <c r="O17" i="11"/>
  <c r="N17" i="11"/>
  <c r="J17" i="11"/>
  <c r="I17" i="11"/>
  <c r="H17" i="11" s="1"/>
  <c r="G17" i="11"/>
  <c r="F17" i="11"/>
  <c r="E17" i="11"/>
  <c r="D17" i="11"/>
  <c r="C17" i="11"/>
  <c r="B17" i="11" s="1"/>
  <c r="V16" i="11"/>
  <c r="T16" i="11"/>
  <c r="S16" i="11"/>
  <c r="R16" i="11"/>
  <c r="Q16" i="11"/>
  <c r="P16" i="11"/>
  <c r="O16" i="11"/>
  <c r="N16" i="11"/>
  <c r="J16" i="11"/>
  <c r="I16" i="11"/>
  <c r="H16" i="11" s="1"/>
  <c r="G16" i="11"/>
  <c r="F16" i="11"/>
  <c r="E16" i="11"/>
  <c r="D16" i="11"/>
  <c r="C16" i="11"/>
  <c r="B16" i="11" s="1"/>
  <c r="V15" i="11"/>
  <c r="T15" i="11"/>
  <c r="S15" i="11"/>
  <c r="R15" i="11"/>
  <c r="Q15" i="11"/>
  <c r="P15" i="11"/>
  <c r="O15" i="11"/>
  <c r="N15" i="11"/>
  <c r="J15" i="11"/>
  <c r="I15" i="11"/>
  <c r="H15" i="11" s="1"/>
  <c r="G15" i="11"/>
  <c r="F15" i="11"/>
  <c r="E15" i="11"/>
  <c r="D15" i="11"/>
  <c r="C15" i="11"/>
  <c r="B15" i="11" s="1"/>
  <c r="V14" i="11"/>
  <c r="T14" i="11"/>
  <c r="S14" i="11"/>
  <c r="R14" i="11"/>
  <c r="Q14" i="11"/>
  <c r="P14" i="11"/>
  <c r="O14" i="11"/>
  <c r="N14" i="11"/>
  <c r="J14" i="11"/>
  <c r="I14" i="11"/>
  <c r="H14" i="11" s="1"/>
  <c r="G14" i="11"/>
  <c r="F14" i="11"/>
  <c r="E14" i="11"/>
  <c r="D14" i="11"/>
  <c r="C14" i="11"/>
  <c r="B14" i="11" s="1"/>
  <c r="V13" i="11"/>
  <c r="T13" i="11"/>
  <c r="S13" i="11"/>
  <c r="R13" i="11"/>
  <c r="Q13" i="11"/>
  <c r="P13" i="11"/>
  <c r="O13" i="11"/>
  <c r="N13" i="11"/>
  <c r="J13" i="11"/>
  <c r="I13" i="11"/>
  <c r="H13" i="11" s="1"/>
  <c r="G13" i="11"/>
  <c r="F13" i="11"/>
  <c r="E13" i="11"/>
  <c r="D13" i="11"/>
  <c r="C13" i="11"/>
  <c r="B13" i="11" s="1"/>
  <c r="V12" i="11"/>
  <c r="T12" i="11"/>
  <c r="S12" i="11"/>
  <c r="R12" i="11"/>
  <c r="Q12" i="11"/>
  <c r="P12" i="11"/>
  <c r="O12" i="11"/>
  <c r="N12" i="11"/>
  <c r="J12" i="11"/>
  <c r="I12" i="11"/>
  <c r="H12" i="11" s="1"/>
  <c r="G12" i="11"/>
  <c r="F12" i="11"/>
  <c r="E12" i="11"/>
  <c r="D12" i="11"/>
  <c r="C12" i="11"/>
  <c r="B12" i="11" s="1"/>
  <c r="V11" i="11"/>
  <c r="T11" i="11"/>
  <c r="S11" i="11"/>
  <c r="R11" i="11"/>
  <c r="Q11" i="11"/>
  <c r="P11" i="11"/>
  <c r="O11" i="11"/>
  <c r="N11" i="11"/>
  <c r="J11" i="11"/>
  <c r="I11" i="11"/>
  <c r="H11" i="11" s="1"/>
  <c r="G11" i="11"/>
  <c r="F11" i="11"/>
  <c r="E11" i="11"/>
  <c r="D11" i="11"/>
  <c r="C11" i="11"/>
  <c r="B11" i="11" s="1"/>
  <c r="V10" i="11"/>
  <c r="T10" i="11"/>
  <c r="S10" i="11"/>
  <c r="R10" i="11"/>
  <c r="Q10" i="11"/>
  <c r="P10" i="11"/>
  <c r="O10" i="11"/>
  <c r="N10" i="11"/>
  <c r="J10" i="11"/>
  <c r="I10" i="11"/>
  <c r="H10" i="11" s="1"/>
  <c r="G10" i="11"/>
  <c r="F10" i="11"/>
  <c r="E10" i="11"/>
  <c r="D10" i="11"/>
  <c r="C10" i="11"/>
  <c r="B10" i="11" s="1"/>
  <c r="V9" i="11"/>
  <c r="T9" i="11"/>
  <c r="S9" i="11"/>
  <c r="R9" i="11"/>
  <c r="Q9" i="11"/>
  <c r="P9" i="11"/>
  <c r="O9" i="11"/>
  <c r="N9" i="11"/>
  <c r="J9" i="11"/>
  <c r="I9" i="11"/>
  <c r="H9" i="11" s="1"/>
  <c r="G9" i="11"/>
  <c r="F9" i="11"/>
  <c r="E9" i="11"/>
  <c r="D9" i="11"/>
  <c r="C9" i="11"/>
  <c r="B9" i="11" s="1"/>
  <c r="V8" i="11"/>
  <c r="T8" i="11"/>
  <c r="S8" i="11"/>
  <c r="R8" i="11"/>
  <c r="Q8" i="11"/>
  <c r="P8" i="11"/>
  <c r="O8" i="11"/>
  <c r="N8" i="11"/>
  <c r="J8" i="11"/>
  <c r="I8" i="11"/>
  <c r="H8" i="11" s="1"/>
  <c r="G8" i="11"/>
  <c r="F8" i="11"/>
  <c r="E8" i="11"/>
  <c r="D8" i="11"/>
  <c r="C8" i="11"/>
  <c r="B8" i="11" s="1"/>
  <c r="V7" i="11"/>
  <c r="T7" i="11"/>
  <c r="S7" i="11"/>
  <c r="R7" i="11"/>
  <c r="Q7" i="11"/>
  <c r="P7" i="11"/>
  <c r="O7" i="11"/>
  <c r="N7" i="11"/>
  <c r="J7" i="11"/>
  <c r="I7" i="11"/>
  <c r="H7" i="11" s="1"/>
  <c r="G7" i="11"/>
  <c r="F7" i="11"/>
  <c r="E7" i="11"/>
  <c r="D7" i="11"/>
  <c r="C7" i="11"/>
  <c r="B7" i="11" s="1"/>
  <c r="T6" i="11"/>
  <c r="S6" i="11"/>
  <c r="R6" i="11"/>
  <c r="Q6" i="11"/>
  <c r="P6" i="11"/>
  <c r="O6" i="11"/>
  <c r="N6" i="11"/>
  <c r="J6" i="11"/>
  <c r="G6" i="11"/>
  <c r="K505" i="11"/>
  <c r="K504" i="11"/>
  <c r="K503" i="11"/>
  <c r="K502" i="11"/>
  <c r="K501" i="11"/>
  <c r="K500" i="11"/>
  <c r="K499" i="11"/>
  <c r="K498" i="11"/>
  <c r="K497" i="11"/>
  <c r="K496" i="11"/>
  <c r="K495" i="11"/>
  <c r="K494" i="11"/>
  <c r="K493" i="11"/>
  <c r="K492" i="11"/>
  <c r="K491" i="11"/>
  <c r="K490" i="11"/>
  <c r="K489" i="11"/>
  <c r="K488" i="11"/>
  <c r="K487" i="11"/>
  <c r="K486" i="11"/>
  <c r="K485" i="11"/>
  <c r="K484" i="11"/>
  <c r="K483" i="11"/>
  <c r="K482" i="11"/>
  <c r="K481" i="11"/>
  <c r="K480" i="11"/>
  <c r="K479" i="11"/>
  <c r="K478" i="11"/>
  <c r="K477" i="11"/>
  <c r="K476" i="11"/>
  <c r="K475" i="11"/>
  <c r="K474" i="11"/>
  <c r="K473" i="11"/>
  <c r="K472" i="11"/>
  <c r="K471" i="11"/>
  <c r="K470" i="11"/>
  <c r="K469" i="11"/>
  <c r="K468" i="11"/>
  <c r="K467" i="11"/>
  <c r="K466" i="11"/>
  <c r="K465" i="11"/>
  <c r="K464" i="11"/>
  <c r="K463" i="11"/>
  <c r="K462" i="11"/>
  <c r="K461" i="11"/>
  <c r="K460" i="11"/>
  <c r="K459" i="11"/>
  <c r="K458" i="11"/>
  <c r="K457" i="11"/>
  <c r="K456" i="11"/>
  <c r="K455" i="11"/>
  <c r="K454" i="11"/>
  <c r="K453" i="11"/>
  <c r="K452" i="11"/>
  <c r="K451" i="11"/>
  <c r="K450" i="11"/>
  <c r="K449" i="11"/>
  <c r="K448" i="11"/>
  <c r="K447" i="11"/>
  <c r="K446" i="11"/>
  <c r="K445" i="11"/>
  <c r="K444" i="11"/>
  <c r="K443" i="11"/>
  <c r="K442" i="11"/>
  <c r="K441" i="11"/>
  <c r="K440" i="11"/>
  <c r="K439" i="11"/>
  <c r="K438" i="11"/>
  <c r="K437" i="11"/>
  <c r="K436" i="11"/>
  <c r="K435" i="11"/>
  <c r="K434" i="11"/>
  <c r="K433" i="11"/>
  <c r="K432" i="11"/>
  <c r="K431" i="11"/>
  <c r="K430" i="11"/>
  <c r="K429" i="11"/>
  <c r="K428" i="11"/>
  <c r="K427" i="11"/>
  <c r="K426" i="11"/>
  <c r="K425" i="11"/>
  <c r="K424" i="11"/>
  <c r="K423" i="11"/>
  <c r="K422" i="11"/>
  <c r="K421" i="11"/>
  <c r="K420" i="11"/>
  <c r="K419" i="11"/>
  <c r="K418" i="11"/>
  <c r="K417" i="11"/>
  <c r="K416" i="11"/>
  <c r="K415" i="11"/>
  <c r="K414" i="11"/>
  <c r="K413" i="11"/>
  <c r="K412" i="11"/>
  <c r="K411" i="11"/>
  <c r="K410" i="11"/>
  <c r="K409" i="11"/>
  <c r="K408" i="11"/>
  <c r="K407" i="11"/>
  <c r="K406" i="11"/>
  <c r="K405" i="11"/>
  <c r="K404" i="11"/>
  <c r="K403" i="11"/>
  <c r="K402" i="11"/>
  <c r="K401" i="11"/>
  <c r="K400" i="11"/>
  <c r="K399" i="11"/>
  <c r="K398" i="11"/>
  <c r="K397" i="11"/>
  <c r="K396" i="11"/>
  <c r="K395" i="11"/>
  <c r="K394" i="11"/>
  <c r="K393" i="11"/>
  <c r="K392" i="11"/>
  <c r="K391" i="11"/>
  <c r="K390" i="11"/>
  <c r="K389" i="11"/>
  <c r="K388" i="11"/>
  <c r="K387" i="11"/>
  <c r="K386" i="11"/>
  <c r="K385" i="11"/>
  <c r="K384" i="11"/>
  <c r="K383" i="11"/>
  <c r="K382" i="11"/>
  <c r="K381" i="11"/>
  <c r="K380" i="11"/>
  <c r="K379" i="11"/>
  <c r="K378" i="11"/>
  <c r="K377" i="11"/>
  <c r="K376" i="11"/>
  <c r="K375" i="11"/>
  <c r="K374" i="11"/>
  <c r="K373" i="11"/>
  <c r="K372" i="11"/>
  <c r="K371" i="11"/>
  <c r="K370" i="11"/>
  <c r="K369" i="11"/>
  <c r="K368" i="11"/>
  <c r="K367" i="11"/>
  <c r="K366" i="11"/>
  <c r="K365" i="11"/>
  <c r="K364" i="11"/>
  <c r="K363" i="11"/>
  <c r="K362" i="11"/>
  <c r="K361" i="11"/>
  <c r="K360" i="11"/>
  <c r="K359" i="11"/>
  <c r="K358" i="11"/>
  <c r="K357" i="11"/>
  <c r="K356" i="11"/>
  <c r="K355" i="11"/>
  <c r="K354" i="11"/>
  <c r="K353" i="11"/>
  <c r="K352" i="11"/>
  <c r="K351" i="11"/>
  <c r="K350" i="11"/>
  <c r="K349" i="11"/>
  <c r="K348" i="11"/>
  <c r="K347" i="11"/>
  <c r="K346" i="11"/>
  <c r="K345" i="11"/>
  <c r="K344" i="11"/>
  <c r="K343" i="11"/>
  <c r="K342" i="11"/>
  <c r="K341" i="11"/>
  <c r="K340" i="11"/>
  <c r="K339" i="11"/>
  <c r="K338" i="11"/>
  <c r="K337" i="11"/>
  <c r="K336" i="11"/>
  <c r="K335" i="11"/>
  <c r="K334" i="11"/>
  <c r="K333" i="11"/>
  <c r="K332" i="11"/>
  <c r="K331" i="11"/>
  <c r="K330" i="11"/>
  <c r="K329" i="11"/>
  <c r="K328" i="11"/>
  <c r="K327" i="11"/>
  <c r="K326" i="11"/>
  <c r="K325" i="11"/>
  <c r="K324" i="11"/>
  <c r="K323" i="11"/>
  <c r="K322" i="11"/>
  <c r="K321" i="11"/>
  <c r="K320" i="11"/>
  <c r="K319" i="11"/>
  <c r="K318" i="11"/>
  <c r="K317" i="11"/>
  <c r="K316" i="11"/>
  <c r="K315" i="11"/>
  <c r="K314" i="11"/>
  <c r="K313" i="11"/>
  <c r="K312" i="11"/>
  <c r="K311" i="11"/>
  <c r="K310" i="11"/>
  <c r="K309" i="11"/>
  <c r="K308" i="11"/>
  <c r="K307" i="11"/>
  <c r="K306" i="11"/>
  <c r="K305" i="11"/>
  <c r="K304" i="11"/>
  <c r="K303" i="11"/>
  <c r="K302" i="11"/>
  <c r="K301" i="11"/>
  <c r="K300" i="11"/>
  <c r="K299" i="11"/>
  <c r="K298" i="11"/>
  <c r="K297" i="11"/>
  <c r="K296" i="11"/>
  <c r="K295" i="11"/>
  <c r="K294" i="11"/>
  <c r="K293" i="11"/>
  <c r="K292" i="11"/>
  <c r="K291" i="11"/>
  <c r="K290" i="11"/>
  <c r="K289" i="11"/>
  <c r="K288" i="11"/>
  <c r="K287" i="11"/>
  <c r="K286" i="11"/>
  <c r="K285" i="11"/>
  <c r="K284" i="11"/>
  <c r="K283" i="11"/>
  <c r="K282" i="11"/>
  <c r="K281" i="11"/>
  <c r="K280" i="11"/>
  <c r="K279" i="11"/>
  <c r="K278" i="11"/>
  <c r="K277" i="11"/>
  <c r="K276" i="11"/>
  <c r="K275" i="11"/>
  <c r="K274" i="11"/>
  <c r="K273" i="11"/>
  <c r="K272" i="11"/>
  <c r="K271" i="11"/>
  <c r="K270" i="11"/>
  <c r="K269" i="11"/>
  <c r="K268" i="11"/>
  <c r="K267" i="11"/>
  <c r="K266" i="11"/>
  <c r="K265" i="11"/>
  <c r="K264" i="11"/>
  <c r="K263" i="11"/>
  <c r="K262" i="11"/>
  <c r="K261" i="11"/>
  <c r="K260" i="11"/>
  <c r="K259" i="11"/>
  <c r="K258" i="11"/>
  <c r="K257" i="11"/>
  <c r="K256" i="11"/>
  <c r="K255" i="11"/>
  <c r="K254" i="11"/>
  <c r="K253" i="11"/>
  <c r="K252" i="11"/>
  <c r="K251" i="11"/>
  <c r="K250" i="11"/>
  <c r="K249" i="11"/>
  <c r="K248" i="11"/>
  <c r="K247" i="11"/>
  <c r="K246" i="11"/>
  <c r="K245" i="11"/>
  <c r="K244" i="11"/>
  <c r="K243" i="11"/>
  <c r="K242" i="11"/>
  <c r="K241" i="11"/>
  <c r="K240" i="11"/>
  <c r="K239" i="11"/>
  <c r="K238" i="11"/>
  <c r="K237" i="11"/>
  <c r="K236" i="11"/>
  <c r="K235" i="11"/>
  <c r="K234" i="11"/>
  <c r="K233" i="11"/>
  <c r="K232" i="11"/>
  <c r="K231" i="11"/>
  <c r="K230" i="11"/>
  <c r="K229" i="11"/>
  <c r="K228" i="11"/>
  <c r="K227" i="11"/>
  <c r="K226" i="11"/>
  <c r="K225" i="11"/>
  <c r="K224" i="11"/>
  <c r="K223" i="11"/>
  <c r="K222" i="11"/>
  <c r="K221" i="11"/>
  <c r="K220" i="11"/>
  <c r="K219" i="11"/>
  <c r="K218" i="11"/>
  <c r="K217" i="11"/>
  <c r="K216" i="11"/>
  <c r="K215" i="11"/>
  <c r="K214" i="11"/>
  <c r="K213" i="11"/>
  <c r="K212" i="11"/>
  <c r="K211" i="11"/>
  <c r="K210" i="11"/>
  <c r="K209" i="11"/>
  <c r="K208" i="11"/>
  <c r="K207" i="11"/>
  <c r="K206" i="11"/>
  <c r="K205" i="11"/>
  <c r="K204" i="11"/>
  <c r="K203" i="11"/>
  <c r="K202" i="11"/>
  <c r="K201" i="11"/>
  <c r="K200" i="11"/>
  <c r="K199" i="11"/>
  <c r="K198" i="11"/>
  <c r="K197" i="11"/>
  <c r="K196" i="11"/>
  <c r="K195" i="11"/>
  <c r="K194" i="11"/>
  <c r="K193" i="11"/>
  <c r="K192" i="11"/>
  <c r="K191" i="11"/>
  <c r="K190" i="11"/>
  <c r="K189" i="11"/>
  <c r="K188" i="11"/>
  <c r="K187" i="11"/>
  <c r="K186" i="11"/>
  <c r="K185" i="11"/>
  <c r="K184" i="11"/>
  <c r="K183" i="11"/>
  <c r="K182" i="11"/>
  <c r="K181" i="11"/>
  <c r="K180" i="11"/>
  <c r="K179" i="11"/>
  <c r="K178" i="11"/>
  <c r="K177" i="11"/>
  <c r="K176" i="11"/>
  <c r="K175" i="11"/>
  <c r="K174" i="11"/>
  <c r="K173" i="11"/>
  <c r="K172" i="11"/>
  <c r="K171" i="11"/>
  <c r="K170" i="11"/>
  <c r="K169" i="11"/>
  <c r="K168" i="11"/>
  <c r="K167" i="11"/>
  <c r="K166" i="11"/>
  <c r="K165" i="11"/>
  <c r="K164" i="11"/>
  <c r="K163" i="11"/>
  <c r="K162" i="11"/>
  <c r="K161" i="11"/>
  <c r="K160" i="11"/>
  <c r="K159" i="11"/>
  <c r="K158" i="11"/>
  <c r="K157" i="11"/>
  <c r="K156" i="11"/>
  <c r="K155" i="11"/>
  <c r="K154" i="11"/>
  <c r="K153" i="11"/>
  <c r="K152" i="11"/>
  <c r="K151" i="11"/>
  <c r="K150" i="11"/>
  <c r="K149" i="1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6" i="11"/>
  <c r="K7" i="11"/>
  <c r="K8" i="11"/>
  <c r="K9" i="11"/>
  <c r="K10" i="11"/>
  <c r="K11" i="11"/>
  <c r="K12" i="11"/>
  <c r="I12" i="12"/>
  <c r="G12" i="12"/>
  <c r="F12" i="12"/>
  <c r="D12" i="12"/>
  <c r="I11" i="12"/>
  <c r="G11" i="12"/>
  <c r="F11" i="12"/>
  <c r="D11" i="12"/>
  <c r="I10" i="12"/>
  <c r="G10" i="12"/>
  <c r="F10" i="12"/>
  <c r="D10" i="12"/>
  <c r="I9" i="12"/>
  <c r="G9" i="12"/>
  <c r="F9" i="12"/>
  <c r="D9" i="12"/>
  <c r="I8" i="12"/>
  <c r="G8" i="12"/>
  <c r="F8" i="12"/>
  <c r="D8" i="12"/>
  <c r="I7" i="12"/>
  <c r="I6" i="12" s="1"/>
  <c r="G7" i="12"/>
  <c r="G6" i="12" s="1"/>
  <c r="E6" i="12"/>
  <c r="F7" i="12"/>
  <c r="D7" i="12"/>
  <c r="D6" i="12" s="1"/>
  <c r="B12" i="12"/>
  <c r="B11" i="12"/>
  <c r="B10" i="12"/>
  <c r="B9" i="12"/>
  <c r="B8" i="12"/>
  <c r="B7" i="12"/>
  <c r="A3" i="12"/>
  <c r="H12" i="12"/>
  <c r="G3" i="12"/>
  <c r="A1" i="12"/>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4" i="1"/>
  <c r="Y33" i="1"/>
  <c r="Y32" i="1"/>
  <c r="Y31" i="1"/>
  <c r="Y30" i="1"/>
  <c r="Y29" i="1"/>
  <c r="Y28" i="1"/>
  <c r="Y27" i="1"/>
  <c r="Y26" i="1"/>
  <c r="Y25" i="1"/>
  <c r="Y24" i="1"/>
  <c r="Y23" i="1"/>
  <c r="Y22" i="1"/>
  <c r="Y21" i="1"/>
  <c r="Y20" i="1"/>
  <c r="Y19" i="1"/>
  <c r="Y18" i="1"/>
  <c r="Y17" i="1"/>
  <c r="Y16" i="1"/>
  <c r="Y15" i="1"/>
  <c r="Y14" i="1"/>
  <c r="Y13" i="1"/>
  <c r="Y12" i="1"/>
  <c r="Y11" i="1"/>
  <c r="Y35" i="1"/>
  <c r="Z510" i="1"/>
  <c r="Z509" i="1"/>
  <c r="Z508" i="1"/>
  <c r="Z507" i="1"/>
  <c r="Z506" i="1"/>
  <c r="Z505" i="1"/>
  <c r="Z504" i="1"/>
  <c r="Z503" i="1"/>
  <c r="Z502" i="1"/>
  <c r="Z501" i="1"/>
  <c r="Z500" i="1"/>
  <c r="Z499" i="1"/>
  <c r="Z498" i="1"/>
  <c r="Z497" i="1"/>
  <c r="Z496" i="1"/>
  <c r="Z495" i="1"/>
  <c r="Z494" i="1"/>
  <c r="Z493" i="1"/>
  <c r="Z492" i="1"/>
  <c r="Z491" i="1"/>
  <c r="Z490" i="1"/>
  <c r="Z489" i="1"/>
  <c r="Z488" i="1"/>
  <c r="Z487" i="1"/>
  <c r="Z486" i="1"/>
  <c r="Z485" i="1"/>
  <c r="Z484" i="1"/>
  <c r="Z483" i="1"/>
  <c r="Z482" i="1"/>
  <c r="Z481" i="1"/>
  <c r="Z480" i="1"/>
  <c r="Z479" i="1"/>
  <c r="Z478" i="1"/>
  <c r="Z477" i="1"/>
  <c r="Z476" i="1"/>
  <c r="Z475" i="1"/>
  <c r="Z474" i="1"/>
  <c r="Z473" i="1"/>
  <c r="Z472" i="1"/>
  <c r="Z471" i="1"/>
  <c r="Z470" i="1"/>
  <c r="Z469" i="1"/>
  <c r="Z468" i="1"/>
  <c r="Z467" i="1"/>
  <c r="Z466" i="1"/>
  <c r="Z465" i="1"/>
  <c r="Z464" i="1"/>
  <c r="Z463" i="1"/>
  <c r="Z462" i="1"/>
  <c r="Z461" i="1"/>
  <c r="Z460" i="1"/>
  <c r="Z459" i="1"/>
  <c r="Z458" i="1"/>
  <c r="Z457" i="1"/>
  <c r="Z456" i="1"/>
  <c r="Z455" i="1"/>
  <c r="Z454" i="1"/>
  <c r="Z453" i="1"/>
  <c r="Z452" i="1"/>
  <c r="Z451" i="1"/>
  <c r="Z450" i="1"/>
  <c r="Z449" i="1"/>
  <c r="Z448" i="1"/>
  <c r="Z447" i="1"/>
  <c r="Z446" i="1"/>
  <c r="Z445" i="1"/>
  <c r="Z444" i="1"/>
  <c r="Z443" i="1"/>
  <c r="Z442" i="1"/>
  <c r="Z441" i="1"/>
  <c r="Z440" i="1"/>
  <c r="Z439" i="1"/>
  <c r="Z438" i="1"/>
  <c r="Z437" i="1"/>
  <c r="Z436" i="1"/>
  <c r="Z435" i="1"/>
  <c r="Z434" i="1"/>
  <c r="Z433" i="1"/>
  <c r="Z432" i="1"/>
  <c r="Z431" i="1"/>
  <c r="Z430" i="1"/>
  <c r="Z429" i="1"/>
  <c r="Z428" i="1"/>
  <c r="Z427" i="1"/>
  <c r="Z426" i="1"/>
  <c r="Z425" i="1"/>
  <c r="Z424" i="1"/>
  <c r="Z423" i="1"/>
  <c r="Z422" i="1"/>
  <c r="Z421" i="1"/>
  <c r="Z420" i="1"/>
  <c r="Z419" i="1"/>
  <c r="Z418" i="1"/>
  <c r="Z417" i="1"/>
  <c r="Z416" i="1"/>
  <c r="Z415" i="1"/>
  <c r="Z414" i="1"/>
  <c r="Z413" i="1"/>
  <c r="Z412" i="1"/>
  <c r="Z411" i="1"/>
  <c r="Z410" i="1"/>
  <c r="Z409" i="1"/>
  <c r="Z408" i="1"/>
  <c r="Z407" i="1"/>
  <c r="Z406" i="1"/>
  <c r="Z405" i="1"/>
  <c r="Z404" i="1"/>
  <c r="Z403" i="1"/>
  <c r="Z402" i="1"/>
  <c r="Z401" i="1"/>
  <c r="Z400" i="1"/>
  <c r="Z399" i="1"/>
  <c r="Z398" i="1"/>
  <c r="Z397" i="1"/>
  <c r="Z396" i="1"/>
  <c r="Z395" i="1"/>
  <c r="Z394" i="1"/>
  <c r="Z393" i="1"/>
  <c r="Z392" i="1"/>
  <c r="Z391" i="1"/>
  <c r="Z390" i="1"/>
  <c r="Z389" i="1"/>
  <c r="Z388" i="1"/>
  <c r="Z387" i="1"/>
  <c r="Z386" i="1"/>
  <c r="Z385" i="1"/>
  <c r="Z384" i="1"/>
  <c r="Z383" i="1"/>
  <c r="Z382" i="1"/>
  <c r="Z381" i="1"/>
  <c r="Z380" i="1"/>
  <c r="Z379" i="1"/>
  <c r="Z378" i="1"/>
  <c r="Z377" i="1"/>
  <c r="Z376" i="1"/>
  <c r="Z375" i="1"/>
  <c r="Z374" i="1"/>
  <c r="Z373" i="1"/>
  <c r="Z372" i="1"/>
  <c r="Z371" i="1"/>
  <c r="Z370" i="1"/>
  <c r="Z369" i="1"/>
  <c r="Z368" i="1"/>
  <c r="Z367" i="1"/>
  <c r="Z366" i="1"/>
  <c r="Z365" i="1"/>
  <c r="Z364" i="1"/>
  <c r="Z363" i="1"/>
  <c r="Z362" i="1"/>
  <c r="Z361" i="1"/>
  <c r="Z360"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3" i="1"/>
  <c r="Z332" i="1"/>
  <c r="Z331" i="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39" i="1"/>
  <c r="Z238" i="1"/>
  <c r="Z237" i="1"/>
  <c r="Z236"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Z162" i="1"/>
  <c r="Z161" i="1"/>
  <c r="Z160"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1" i="1"/>
  <c r="L505" i="11"/>
  <c r="L504" i="11"/>
  <c r="L503" i="11"/>
  <c r="L502" i="11"/>
  <c r="L501" i="11"/>
  <c r="L500" i="11"/>
  <c r="L499" i="11"/>
  <c r="L498" i="11"/>
  <c r="L497" i="11"/>
  <c r="L496" i="11"/>
  <c r="L495" i="11"/>
  <c r="L494" i="11"/>
  <c r="L493" i="11"/>
  <c r="L492" i="11"/>
  <c r="L491" i="11"/>
  <c r="L490" i="11"/>
  <c r="L489" i="11"/>
  <c r="L488" i="11"/>
  <c r="L487" i="11"/>
  <c r="L486" i="11"/>
  <c r="L485" i="11"/>
  <c r="L484" i="11"/>
  <c r="L483" i="11"/>
  <c r="L482" i="11"/>
  <c r="L481" i="11"/>
  <c r="L480" i="11"/>
  <c r="L479" i="11"/>
  <c r="L478" i="11"/>
  <c r="L477" i="11"/>
  <c r="L476" i="11"/>
  <c r="L475" i="11"/>
  <c r="L474" i="11"/>
  <c r="L473" i="11"/>
  <c r="L472" i="11"/>
  <c r="L471" i="11"/>
  <c r="L470" i="11"/>
  <c r="L469" i="11"/>
  <c r="L468" i="11"/>
  <c r="L467" i="11"/>
  <c r="L466" i="11"/>
  <c r="L465" i="11"/>
  <c r="L464" i="11"/>
  <c r="L463" i="11"/>
  <c r="L462" i="11"/>
  <c r="L461" i="11"/>
  <c r="L460" i="11"/>
  <c r="L459" i="11"/>
  <c r="L458" i="11"/>
  <c r="L457" i="11"/>
  <c r="L456" i="11"/>
  <c r="L455" i="11"/>
  <c r="L454" i="11"/>
  <c r="L453" i="11"/>
  <c r="L452" i="11"/>
  <c r="L451" i="11"/>
  <c r="L450" i="11"/>
  <c r="L449" i="11"/>
  <c r="L448" i="11"/>
  <c r="L447" i="11"/>
  <c r="L446" i="11"/>
  <c r="L445" i="11"/>
  <c r="L444" i="11"/>
  <c r="L443" i="11"/>
  <c r="L442" i="11"/>
  <c r="L441" i="11"/>
  <c r="L440" i="11"/>
  <c r="L439" i="11"/>
  <c r="L438" i="11"/>
  <c r="L437" i="11"/>
  <c r="L436" i="11"/>
  <c r="L435" i="11"/>
  <c r="L434" i="11"/>
  <c r="L433" i="11"/>
  <c r="L432" i="11"/>
  <c r="L431" i="11"/>
  <c r="L430" i="11"/>
  <c r="L429" i="11"/>
  <c r="L428" i="11"/>
  <c r="L427" i="11"/>
  <c r="L426" i="11"/>
  <c r="L425" i="11"/>
  <c r="L424" i="11"/>
  <c r="L423" i="11"/>
  <c r="L422" i="11"/>
  <c r="L421" i="11"/>
  <c r="L420" i="11"/>
  <c r="L419" i="11"/>
  <c r="L418" i="11"/>
  <c r="L417" i="11"/>
  <c r="L416" i="11"/>
  <c r="L415" i="11"/>
  <c r="L414" i="11"/>
  <c r="L413" i="11"/>
  <c r="L412" i="11"/>
  <c r="L411" i="11"/>
  <c r="L410" i="11"/>
  <c r="L409" i="11"/>
  <c r="L408" i="11"/>
  <c r="L407" i="11"/>
  <c r="L406" i="11"/>
  <c r="L405" i="11"/>
  <c r="L404" i="11"/>
  <c r="L403" i="11"/>
  <c r="L402" i="11"/>
  <c r="L401" i="11"/>
  <c r="L400" i="11"/>
  <c r="L399" i="11"/>
  <c r="L398" i="11"/>
  <c r="L397" i="11"/>
  <c r="L396" i="11"/>
  <c r="L395" i="11"/>
  <c r="L394" i="11"/>
  <c r="L393" i="11"/>
  <c r="L392" i="11"/>
  <c r="L391" i="11"/>
  <c r="L390" i="11"/>
  <c r="L389" i="11"/>
  <c r="L388" i="11"/>
  <c r="L387" i="11"/>
  <c r="L386" i="11"/>
  <c r="L385" i="11"/>
  <c r="L384" i="11"/>
  <c r="L383" i="11"/>
  <c r="L382" i="11"/>
  <c r="L381" i="11"/>
  <c r="L380" i="11"/>
  <c r="L379" i="11"/>
  <c r="L378" i="11"/>
  <c r="L377" i="11"/>
  <c r="L376" i="11"/>
  <c r="L375" i="11"/>
  <c r="L374" i="11"/>
  <c r="L373" i="11"/>
  <c r="L371" i="11"/>
  <c r="L369" i="11"/>
  <c r="L368" i="11"/>
  <c r="L367" i="11"/>
  <c r="L366" i="11"/>
  <c r="L365" i="11"/>
  <c r="L364" i="11"/>
  <c r="L362" i="11"/>
  <c r="L359" i="11"/>
  <c r="L357" i="11"/>
  <c r="L354" i="11"/>
  <c r="L353" i="11"/>
  <c r="L350" i="11"/>
  <c r="L349" i="11"/>
  <c r="L346" i="11"/>
  <c r="L345" i="11"/>
  <c r="L344" i="11"/>
  <c r="L343" i="11"/>
  <c r="L341" i="11"/>
  <c r="L340" i="11"/>
  <c r="L339" i="11"/>
  <c r="L338" i="11"/>
  <c r="L337" i="11"/>
  <c r="L336" i="11"/>
  <c r="L335" i="11"/>
  <c r="L333" i="11"/>
  <c r="L332" i="11"/>
  <c r="L331" i="11"/>
  <c r="L330" i="11"/>
  <c r="L329" i="11"/>
  <c r="L328" i="11"/>
  <c r="L327" i="11"/>
  <c r="L325" i="11"/>
  <c r="L324" i="11"/>
  <c r="L323" i="11"/>
  <c r="L322" i="11"/>
  <c r="L321" i="11"/>
  <c r="L320" i="11"/>
  <c r="L319" i="11"/>
  <c r="L318" i="11"/>
  <c r="L317" i="11"/>
  <c r="L316" i="11"/>
  <c r="L315" i="11"/>
  <c r="L313" i="11"/>
  <c r="L312" i="11"/>
  <c r="L311" i="11"/>
  <c r="L310" i="11"/>
  <c r="L309" i="11"/>
  <c r="L308" i="11"/>
  <c r="L307" i="11"/>
  <c r="L306" i="11"/>
  <c r="L305" i="11"/>
  <c r="L304" i="11"/>
  <c r="L303" i="11"/>
  <c r="L302" i="11"/>
  <c r="L300" i="11"/>
  <c r="L299" i="11"/>
  <c r="L297" i="11"/>
  <c r="L296" i="11"/>
  <c r="L295" i="11"/>
  <c r="L292" i="11"/>
  <c r="L291" i="11"/>
  <c r="L289" i="11"/>
  <c r="L288" i="11"/>
  <c r="L287" i="11"/>
  <c r="L286" i="11"/>
  <c r="L285" i="11"/>
  <c r="L284" i="11"/>
  <c r="L283" i="11"/>
  <c r="L282" i="11"/>
  <c r="L281" i="11"/>
  <c r="L280" i="11"/>
  <c r="L279" i="11"/>
  <c r="L278" i="11"/>
  <c r="L277" i="11"/>
  <c r="L276" i="11"/>
  <c r="L275" i="11"/>
  <c r="L274" i="11"/>
  <c r="L273" i="11"/>
  <c r="L272" i="11"/>
  <c r="L271" i="11"/>
  <c r="L270" i="11"/>
  <c r="L269" i="11"/>
  <c r="L268" i="11"/>
  <c r="L267" i="11"/>
  <c r="L237" i="11"/>
  <c r="L236" i="11"/>
  <c r="L235" i="11"/>
  <c r="L205" i="11"/>
  <c r="L201" i="11"/>
  <c r="L197" i="11"/>
  <c r="L193" i="11"/>
  <c r="L189" i="11"/>
  <c r="L185" i="11"/>
  <c r="L181" i="11"/>
  <c r="L180" i="11"/>
  <c r="L178" i="11"/>
  <c r="L177" i="11"/>
  <c r="L176" i="11"/>
  <c r="L174" i="11"/>
  <c r="L173" i="11"/>
  <c r="L172" i="11"/>
  <c r="L170" i="11"/>
  <c r="L169" i="11"/>
  <c r="L168" i="11"/>
  <c r="L166" i="11"/>
  <c r="L165" i="11"/>
  <c r="L164" i="11"/>
  <c r="L162" i="11"/>
  <c r="L160" i="11"/>
  <c r="L159" i="11"/>
  <c r="L158" i="11"/>
  <c r="L156" i="11"/>
  <c r="L155" i="11"/>
  <c r="L154" i="11"/>
  <c r="L152" i="11"/>
  <c r="L151" i="11"/>
  <c r="L150" i="11"/>
  <c r="L148" i="11"/>
  <c r="L147" i="11"/>
  <c r="L146" i="11"/>
  <c r="L144" i="11"/>
  <c r="L143" i="11"/>
  <c r="L142" i="11"/>
  <c r="L141" i="11"/>
  <c r="L140" i="11"/>
  <c r="L138" i="11"/>
  <c r="L137" i="11"/>
  <c r="L136" i="11"/>
  <c r="L134" i="11"/>
  <c r="L133" i="11"/>
  <c r="L132" i="11"/>
  <c r="L130" i="11"/>
  <c r="L129" i="11"/>
  <c r="L128" i="11"/>
  <c r="L126" i="11"/>
  <c r="L125" i="11"/>
  <c r="L124" i="11"/>
  <c r="L122" i="11"/>
  <c r="L121" i="11"/>
  <c r="L120" i="11"/>
  <c r="L118" i="11"/>
  <c r="L117" i="11"/>
  <c r="L116" i="11"/>
  <c r="L114" i="11"/>
  <c r="L113" i="11"/>
  <c r="L112" i="11"/>
  <c r="L110" i="11"/>
  <c r="L109" i="11"/>
  <c r="L108" i="11"/>
  <c r="L106" i="11"/>
  <c r="L105" i="11"/>
  <c r="L104" i="11"/>
  <c r="L102" i="11"/>
  <c r="L101" i="11"/>
  <c r="L99" i="11"/>
  <c r="L98" i="11"/>
  <c r="L97" i="11"/>
  <c r="L95" i="11"/>
  <c r="L94" i="11"/>
  <c r="L93" i="11"/>
  <c r="L91" i="11"/>
  <c r="L90" i="11"/>
  <c r="L89" i="11"/>
  <c r="L88" i="11"/>
  <c r="L85" i="11"/>
  <c r="L83" i="11"/>
  <c r="L80" i="11"/>
  <c r="L79" i="11"/>
  <c r="L78" i="11"/>
  <c r="L77" i="11"/>
  <c r="L76" i="11"/>
  <c r="L73" i="11"/>
  <c r="J67" i="3"/>
  <c r="J66" i="3"/>
  <c r="J65" i="3"/>
  <c r="J64" i="3"/>
  <c r="L67" i="11"/>
  <c r="L66" i="11"/>
  <c r="L65" i="11"/>
  <c r="J60" i="3"/>
  <c r="J59" i="3"/>
  <c r="J58" i="3"/>
  <c r="L61" i="11"/>
  <c r="L60" i="11"/>
  <c r="J55" i="3"/>
  <c r="J54" i="3"/>
  <c r="J53" i="3"/>
  <c r="J52" i="3"/>
  <c r="L55" i="11"/>
  <c r="J50" i="3"/>
  <c r="L53" i="11"/>
  <c r="L52" i="11"/>
  <c r="L51" i="11"/>
  <c r="J46" i="3"/>
  <c r="J45" i="3"/>
  <c r="L48" i="11"/>
  <c r="L47" i="11"/>
  <c r="J42" i="3"/>
  <c r="L45" i="11"/>
  <c r="J40" i="3"/>
  <c r="J39" i="3"/>
  <c r="L42" i="11"/>
  <c r="L41" i="11"/>
  <c r="L40" i="11"/>
  <c r="L39" i="11"/>
  <c r="L38" i="11"/>
  <c r="L37" i="11"/>
  <c r="L36" i="11"/>
  <c r="J31" i="3"/>
  <c r="J30" i="3"/>
  <c r="J29" i="3"/>
  <c r="J28" i="3"/>
  <c r="J27" i="3"/>
  <c r="L30" i="11"/>
  <c r="L29" i="11"/>
  <c r="J24" i="3"/>
  <c r="J23" i="3"/>
  <c r="J22" i="3"/>
  <c r="L25" i="11"/>
  <c r="J20" i="3"/>
  <c r="L23" i="11"/>
  <c r="J18" i="3"/>
  <c r="L21" i="11"/>
  <c r="L20" i="11"/>
  <c r="J15" i="3"/>
  <c r="J14" i="3"/>
  <c r="J13" i="3"/>
  <c r="J12" i="3"/>
  <c r="J11" i="3"/>
  <c r="K15" i="11"/>
  <c r="J10" i="3"/>
  <c r="N19" i="1"/>
  <c r="M14" i="11" s="1"/>
  <c r="L13" i="11"/>
  <c r="K13" i="11"/>
  <c r="J8" i="3"/>
  <c r="L11" i="11"/>
  <c r="N16" i="1"/>
  <c r="M11" i="11" s="1"/>
  <c r="J6" i="3"/>
  <c r="N15" i="1"/>
  <c r="M10" i="11" s="1"/>
  <c r="J5" i="3"/>
  <c r="L8" i="11"/>
  <c r="L6" i="11"/>
  <c r="L7" i="11"/>
  <c r="V6" i="11"/>
  <c r="I6" i="11"/>
  <c r="H6" i="11" s="1"/>
  <c r="F6" i="11"/>
  <c r="E6" i="11"/>
  <c r="D6" i="11"/>
  <c r="B6" i="11"/>
  <c r="B3" i="11"/>
  <c r="H3" i="11"/>
  <c r="B1" i="11"/>
  <c r="A3" i="10"/>
  <c r="K3" i="10"/>
  <c r="A1" i="10"/>
  <c r="A3" i="9"/>
  <c r="G3" i="9"/>
  <c r="A1" i="9"/>
  <c r="G3" i="7"/>
  <c r="A3" i="7"/>
  <c r="A1" i="7"/>
  <c r="C510" i="1"/>
  <c r="D510" i="1" s="1"/>
  <c r="B510" i="1"/>
  <c r="A501" i="3" s="1"/>
  <c r="A510" i="1"/>
  <c r="C509" i="1"/>
  <c r="D509" i="1" s="1"/>
  <c r="B509" i="1"/>
  <c r="A509" i="1"/>
  <c r="C508" i="1"/>
  <c r="D508" i="1" s="1"/>
  <c r="B508" i="1"/>
  <c r="A499" i="3" s="1"/>
  <c r="A508" i="1"/>
  <c r="C507" i="1"/>
  <c r="D507" i="1" s="1"/>
  <c r="B507" i="1"/>
  <c r="A507" i="1"/>
  <c r="C506" i="1"/>
  <c r="D506" i="1" s="1"/>
  <c r="B506" i="1"/>
  <c r="A497" i="3" s="1"/>
  <c r="A506" i="1"/>
  <c r="C505" i="1"/>
  <c r="D505" i="1" s="1"/>
  <c r="B505" i="1"/>
  <c r="A505" i="1"/>
  <c r="C504" i="1"/>
  <c r="D504" i="1" s="1"/>
  <c r="B504" i="1"/>
  <c r="A495" i="3" s="1"/>
  <c r="A504" i="1"/>
  <c r="C503" i="1"/>
  <c r="D503" i="1" s="1"/>
  <c r="B503" i="1"/>
  <c r="A503" i="1"/>
  <c r="C502" i="1"/>
  <c r="D502" i="1" s="1"/>
  <c r="B502" i="1"/>
  <c r="A493" i="3" s="1"/>
  <c r="A502" i="1"/>
  <c r="C501" i="1"/>
  <c r="D501" i="1" s="1"/>
  <c r="B501" i="1"/>
  <c r="A501" i="1"/>
  <c r="C500" i="1"/>
  <c r="D500" i="1" s="1"/>
  <c r="B500" i="1"/>
  <c r="A491" i="3" s="1"/>
  <c r="A500" i="1"/>
  <c r="C499" i="1"/>
  <c r="D499" i="1" s="1"/>
  <c r="B499" i="1"/>
  <c r="A499" i="1"/>
  <c r="C498" i="1"/>
  <c r="D498" i="1" s="1"/>
  <c r="B498" i="1"/>
  <c r="A489" i="3" s="1"/>
  <c r="A498" i="1"/>
  <c r="C497" i="1"/>
  <c r="D497" i="1" s="1"/>
  <c r="B497" i="1"/>
  <c r="A497" i="1"/>
  <c r="C496" i="1"/>
  <c r="D496" i="1" s="1"/>
  <c r="B496" i="1"/>
  <c r="A487" i="3" s="1"/>
  <c r="A496" i="1"/>
  <c r="C495" i="1"/>
  <c r="D495" i="1" s="1"/>
  <c r="B495" i="1"/>
  <c r="A495" i="1"/>
  <c r="C494" i="1"/>
  <c r="D494" i="1" s="1"/>
  <c r="B494" i="1"/>
  <c r="A485" i="3" s="1"/>
  <c r="A494" i="1"/>
  <c r="C493" i="1"/>
  <c r="D493" i="1" s="1"/>
  <c r="B493" i="1"/>
  <c r="A493" i="1"/>
  <c r="C492" i="1"/>
  <c r="D492" i="1" s="1"/>
  <c r="B492" i="1"/>
  <c r="A483" i="3" s="1"/>
  <c r="A492" i="1"/>
  <c r="C491" i="1"/>
  <c r="D491" i="1" s="1"/>
  <c r="B491" i="1"/>
  <c r="A491" i="1"/>
  <c r="C490" i="1"/>
  <c r="D490" i="1" s="1"/>
  <c r="B490" i="1"/>
  <c r="A481" i="3" s="1"/>
  <c r="A490" i="1"/>
  <c r="C489" i="1"/>
  <c r="D489" i="1" s="1"/>
  <c r="B489" i="1"/>
  <c r="A489" i="1"/>
  <c r="C488" i="1"/>
  <c r="D488" i="1" s="1"/>
  <c r="B488" i="1"/>
  <c r="A479" i="3" s="1"/>
  <c r="A488" i="1"/>
  <c r="C487" i="1"/>
  <c r="D487" i="1" s="1"/>
  <c r="B487" i="1"/>
  <c r="A487" i="1"/>
  <c r="C486" i="1"/>
  <c r="D486" i="1" s="1"/>
  <c r="B486" i="1"/>
  <c r="A477" i="3" s="1"/>
  <c r="A486" i="1"/>
  <c r="C485" i="1"/>
  <c r="D485" i="1" s="1"/>
  <c r="B485" i="1"/>
  <c r="A485" i="1"/>
  <c r="C484" i="1"/>
  <c r="D484" i="1" s="1"/>
  <c r="B484" i="1"/>
  <c r="A475" i="3" s="1"/>
  <c r="A484" i="1"/>
  <c r="C483" i="1"/>
  <c r="D483" i="1" s="1"/>
  <c r="B483" i="1"/>
  <c r="A483" i="1"/>
  <c r="C482" i="1"/>
  <c r="D482" i="1" s="1"/>
  <c r="B482" i="1"/>
  <c r="A473" i="3" s="1"/>
  <c r="A482" i="1"/>
  <c r="C481" i="1"/>
  <c r="D481" i="1" s="1"/>
  <c r="B481" i="1"/>
  <c r="A481" i="1"/>
  <c r="C480" i="1"/>
  <c r="D480" i="1" s="1"/>
  <c r="B480" i="1"/>
  <c r="A471" i="3" s="1"/>
  <c r="A480" i="1"/>
  <c r="C479" i="1"/>
  <c r="D479" i="1" s="1"/>
  <c r="B479" i="1"/>
  <c r="A479" i="1"/>
  <c r="C478" i="1"/>
  <c r="D478" i="1" s="1"/>
  <c r="B478" i="1"/>
  <c r="A469" i="3" s="1"/>
  <c r="A478" i="1"/>
  <c r="C477" i="1"/>
  <c r="D477" i="1" s="1"/>
  <c r="B477" i="1"/>
  <c r="A477" i="1"/>
  <c r="C476" i="1"/>
  <c r="D476" i="1" s="1"/>
  <c r="B476" i="1"/>
  <c r="A467" i="3" s="1"/>
  <c r="A476" i="1"/>
  <c r="C475" i="1"/>
  <c r="D475" i="1" s="1"/>
  <c r="B475" i="1"/>
  <c r="A475" i="1"/>
  <c r="C474" i="1"/>
  <c r="D474" i="1" s="1"/>
  <c r="B474" i="1"/>
  <c r="A465" i="3" s="1"/>
  <c r="A474" i="1"/>
  <c r="C473" i="1"/>
  <c r="D473" i="1" s="1"/>
  <c r="B473" i="1"/>
  <c r="A473" i="1"/>
  <c r="C472" i="1"/>
  <c r="D472" i="1" s="1"/>
  <c r="B472" i="1"/>
  <c r="A463" i="3" s="1"/>
  <c r="A472" i="1"/>
  <c r="C471" i="1"/>
  <c r="D471" i="1" s="1"/>
  <c r="B471" i="1"/>
  <c r="A471" i="1"/>
  <c r="C470" i="1"/>
  <c r="D470" i="1" s="1"/>
  <c r="B470" i="1"/>
  <c r="A461" i="3" s="1"/>
  <c r="A470" i="1"/>
  <c r="C469" i="1"/>
  <c r="D469" i="1" s="1"/>
  <c r="B469" i="1"/>
  <c r="A469" i="1"/>
  <c r="C468" i="1"/>
  <c r="D468" i="1" s="1"/>
  <c r="B468" i="1"/>
  <c r="A459" i="3" s="1"/>
  <c r="A468" i="1"/>
  <c r="C467" i="1"/>
  <c r="D467" i="1" s="1"/>
  <c r="B467" i="1"/>
  <c r="A467" i="1"/>
  <c r="C466" i="1"/>
  <c r="D466" i="1" s="1"/>
  <c r="B466" i="1"/>
  <c r="A457" i="3" s="1"/>
  <c r="A466" i="1"/>
  <c r="C465" i="1"/>
  <c r="D465" i="1" s="1"/>
  <c r="B465" i="1"/>
  <c r="A465" i="1"/>
  <c r="C464" i="1"/>
  <c r="D464" i="1" s="1"/>
  <c r="B464" i="1"/>
  <c r="A455" i="3" s="1"/>
  <c r="A464" i="1"/>
  <c r="C463" i="1"/>
  <c r="D463" i="1" s="1"/>
  <c r="B463" i="1"/>
  <c r="A463" i="1"/>
  <c r="C462" i="1"/>
  <c r="D462" i="1" s="1"/>
  <c r="B462" i="1"/>
  <c r="A453" i="3" s="1"/>
  <c r="A462" i="1"/>
  <c r="C461" i="1"/>
  <c r="D461" i="1" s="1"/>
  <c r="B461" i="1"/>
  <c r="A461" i="1"/>
  <c r="C460" i="1"/>
  <c r="D460" i="1" s="1"/>
  <c r="B460" i="1"/>
  <c r="A451" i="3" s="1"/>
  <c r="A460" i="1"/>
  <c r="C459" i="1"/>
  <c r="D459" i="1" s="1"/>
  <c r="B459" i="1"/>
  <c r="A459" i="1"/>
  <c r="C458" i="1"/>
  <c r="D458" i="1" s="1"/>
  <c r="B458" i="1"/>
  <c r="A449" i="3" s="1"/>
  <c r="A458" i="1"/>
  <c r="C457" i="1"/>
  <c r="D457" i="1" s="1"/>
  <c r="B457" i="1"/>
  <c r="A457" i="1"/>
  <c r="C456" i="1"/>
  <c r="D456" i="1" s="1"/>
  <c r="B456" i="1"/>
  <c r="A447" i="3" s="1"/>
  <c r="A456" i="1"/>
  <c r="C455" i="1"/>
  <c r="D455" i="1" s="1"/>
  <c r="B455" i="1"/>
  <c r="A455" i="1"/>
  <c r="C454" i="1"/>
  <c r="D454" i="1" s="1"/>
  <c r="B454" i="1"/>
  <c r="A445" i="3" s="1"/>
  <c r="A454" i="1"/>
  <c r="C453" i="1"/>
  <c r="D453" i="1" s="1"/>
  <c r="B453" i="1"/>
  <c r="A453" i="1"/>
  <c r="C452" i="1"/>
  <c r="D452" i="1" s="1"/>
  <c r="B452" i="1"/>
  <c r="A443" i="3" s="1"/>
  <c r="A452" i="1"/>
  <c r="C451" i="1"/>
  <c r="D451" i="1" s="1"/>
  <c r="B451" i="1"/>
  <c r="A451" i="1"/>
  <c r="C450" i="1"/>
  <c r="D450" i="1" s="1"/>
  <c r="B450" i="1"/>
  <c r="A441" i="3" s="1"/>
  <c r="A450" i="1"/>
  <c r="C449" i="1"/>
  <c r="D449" i="1" s="1"/>
  <c r="B449" i="1"/>
  <c r="A449" i="1"/>
  <c r="C448" i="1"/>
  <c r="D448" i="1" s="1"/>
  <c r="B448" i="1"/>
  <c r="A439" i="3" s="1"/>
  <c r="A448" i="1"/>
  <c r="C447" i="1"/>
  <c r="D447" i="1" s="1"/>
  <c r="B447" i="1"/>
  <c r="A447" i="1"/>
  <c r="C446" i="1"/>
  <c r="D446" i="1" s="1"/>
  <c r="B446" i="1"/>
  <c r="A437" i="3" s="1"/>
  <c r="A446" i="1"/>
  <c r="C445" i="1"/>
  <c r="D445" i="1" s="1"/>
  <c r="B445" i="1"/>
  <c r="A445" i="1"/>
  <c r="C444" i="1"/>
  <c r="D444" i="1" s="1"/>
  <c r="B444" i="1"/>
  <c r="A435" i="3" s="1"/>
  <c r="A444" i="1"/>
  <c r="C443" i="1"/>
  <c r="D443" i="1" s="1"/>
  <c r="B443" i="1"/>
  <c r="A443" i="1"/>
  <c r="C442" i="1"/>
  <c r="D442" i="1" s="1"/>
  <c r="B442" i="1"/>
  <c r="A433" i="3" s="1"/>
  <c r="A442" i="1"/>
  <c r="C441" i="1"/>
  <c r="D441" i="1" s="1"/>
  <c r="B441" i="1"/>
  <c r="A441" i="1"/>
  <c r="C440" i="1"/>
  <c r="D440" i="1" s="1"/>
  <c r="B440" i="1"/>
  <c r="A431" i="3" s="1"/>
  <c r="A440" i="1"/>
  <c r="C439" i="1"/>
  <c r="D439" i="1" s="1"/>
  <c r="B439" i="1"/>
  <c r="A439" i="1"/>
  <c r="C438" i="1"/>
  <c r="D438" i="1" s="1"/>
  <c r="B438" i="1"/>
  <c r="A429" i="3" s="1"/>
  <c r="A438" i="1"/>
  <c r="C437" i="1"/>
  <c r="D437" i="1" s="1"/>
  <c r="B437" i="1"/>
  <c r="A437" i="1"/>
  <c r="C436" i="1"/>
  <c r="D436" i="1" s="1"/>
  <c r="B436" i="1"/>
  <c r="A427" i="3" s="1"/>
  <c r="A436" i="1"/>
  <c r="C435" i="1"/>
  <c r="D435" i="1" s="1"/>
  <c r="B435" i="1"/>
  <c r="A435" i="1"/>
  <c r="C434" i="1"/>
  <c r="D434" i="1" s="1"/>
  <c r="B434" i="1"/>
  <c r="A425" i="3" s="1"/>
  <c r="A434" i="1"/>
  <c r="C433" i="1"/>
  <c r="D433" i="1" s="1"/>
  <c r="B433" i="1"/>
  <c r="A433" i="1"/>
  <c r="C432" i="1"/>
  <c r="D432" i="1" s="1"/>
  <c r="B432" i="1"/>
  <c r="A423" i="3" s="1"/>
  <c r="A432" i="1"/>
  <c r="C431" i="1"/>
  <c r="D431" i="1" s="1"/>
  <c r="B431" i="1"/>
  <c r="A431" i="1"/>
  <c r="C430" i="1"/>
  <c r="D430" i="1" s="1"/>
  <c r="B430" i="1"/>
  <c r="A421" i="3" s="1"/>
  <c r="A430" i="1"/>
  <c r="C429" i="1"/>
  <c r="D429" i="1" s="1"/>
  <c r="B429" i="1"/>
  <c r="A429" i="1"/>
  <c r="C428" i="1"/>
  <c r="D428" i="1" s="1"/>
  <c r="B428" i="1"/>
  <c r="A419" i="3" s="1"/>
  <c r="A428" i="1"/>
  <c r="C427" i="1"/>
  <c r="D427" i="1" s="1"/>
  <c r="B427" i="1"/>
  <c r="A427" i="1"/>
  <c r="C426" i="1"/>
  <c r="D426" i="1" s="1"/>
  <c r="B426" i="1"/>
  <c r="A417" i="3" s="1"/>
  <c r="A426" i="1"/>
  <c r="C425" i="1"/>
  <c r="D425" i="1" s="1"/>
  <c r="B425" i="1"/>
  <c r="A425" i="1"/>
  <c r="C424" i="1"/>
  <c r="D424" i="1" s="1"/>
  <c r="B424" i="1"/>
  <c r="A415" i="3" s="1"/>
  <c r="A424" i="1"/>
  <c r="C423" i="1"/>
  <c r="D423" i="1" s="1"/>
  <c r="B423" i="1"/>
  <c r="A423" i="1"/>
  <c r="C422" i="1"/>
  <c r="D422" i="1" s="1"/>
  <c r="B422" i="1"/>
  <c r="A413" i="3" s="1"/>
  <c r="A422" i="1"/>
  <c r="C421" i="1"/>
  <c r="D421" i="1" s="1"/>
  <c r="B421" i="1"/>
  <c r="A421" i="1"/>
  <c r="C420" i="1"/>
  <c r="D420" i="1" s="1"/>
  <c r="B420" i="1"/>
  <c r="A411" i="3" s="1"/>
  <c r="A420" i="1"/>
  <c r="C419" i="1"/>
  <c r="D419" i="1" s="1"/>
  <c r="B419" i="1"/>
  <c r="A419" i="1"/>
  <c r="C418" i="1"/>
  <c r="D418" i="1" s="1"/>
  <c r="B418" i="1"/>
  <c r="A409" i="3" s="1"/>
  <c r="A418" i="1"/>
  <c r="C417" i="1"/>
  <c r="D417" i="1" s="1"/>
  <c r="B417" i="1"/>
  <c r="A417" i="1"/>
  <c r="C416" i="1"/>
  <c r="D416" i="1" s="1"/>
  <c r="B416" i="1"/>
  <c r="A407" i="3" s="1"/>
  <c r="A416" i="1"/>
  <c r="C415" i="1"/>
  <c r="D415" i="1" s="1"/>
  <c r="B415" i="1"/>
  <c r="A415" i="1"/>
  <c r="C414" i="1"/>
  <c r="D414" i="1" s="1"/>
  <c r="B414" i="1"/>
  <c r="A405" i="3" s="1"/>
  <c r="A414" i="1"/>
  <c r="C413" i="1"/>
  <c r="D413" i="1" s="1"/>
  <c r="B413" i="1"/>
  <c r="A413" i="1"/>
  <c r="C412" i="1"/>
  <c r="D412" i="1" s="1"/>
  <c r="B412" i="1"/>
  <c r="A403" i="3" s="1"/>
  <c r="A412" i="1"/>
  <c r="C411" i="1"/>
  <c r="D411" i="1" s="1"/>
  <c r="B411" i="1"/>
  <c r="A411" i="1"/>
  <c r="C410" i="1"/>
  <c r="D410" i="1" s="1"/>
  <c r="B410" i="1"/>
  <c r="A401" i="3" s="1"/>
  <c r="A410" i="1"/>
  <c r="C409" i="1"/>
  <c r="D409" i="1" s="1"/>
  <c r="B409" i="1"/>
  <c r="A409" i="1"/>
  <c r="C408" i="1"/>
  <c r="D408" i="1" s="1"/>
  <c r="B408" i="1"/>
  <c r="A399" i="3" s="1"/>
  <c r="A408" i="1"/>
  <c r="C407" i="1"/>
  <c r="D407" i="1" s="1"/>
  <c r="B407" i="1"/>
  <c r="A407" i="1"/>
  <c r="C406" i="1"/>
  <c r="D406" i="1" s="1"/>
  <c r="B406" i="1"/>
  <c r="A397" i="3" s="1"/>
  <c r="A406" i="1"/>
  <c r="C405" i="1"/>
  <c r="D405" i="1" s="1"/>
  <c r="B405" i="1"/>
  <c r="A405" i="1"/>
  <c r="C404" i="1"/>
  <c r="D404" i="1" s="1"/>
  <c r="B404" i="1"/>
  <c r="A395" i="3" s="1"/>
  <c r="A404" i="1"/>
  <c r="C403" i="1"/>
  <c r="D403" i="1" s="1"/>
  <c r="B403" i="1"/>
  <c r="A403" i="1"/>
  <c r="C402" i="1"/>
  <c r="D402" i="1" s="1"/>
  <c r="B402" i="1"/>
  <c r="A393" i="3" s="1"/>
  <c r="A402" i="1"/>
  <c r="C401" i="1"/>
  <c r="D401" i="1" s="1"/>
  <c r="B401" i="1"/>
  <c r="A401" i="1"/>
  <c r="C400" i="1"/>
  <c r="D400" i="1" s="1"/>
  <c r="B400" i="1"/>
  <c r="A391" i="3" s="1"/>
  <c r="A400" i="1"/>
  <c r="C399" i="1"/>
  <c r="D399" i="1" s="1"/>
  <c r="B399" i="1"/>
  <c r="A399" i="1"/>
  <c r="C398" i="1"/>
  <c r="D398" i="1" s="1"/>
  <c r="B398" i="1"/>
  <c r="A389" i="3" s="1"/>
  <c r="A398" i="1"/>
  <c r="C397" i="1"/>
  <c r="D397" i="1" s="1"/>
  <c r="B397" i="1"/>
  <c r="A397" i="1"/>
  <c r="C396" i="1"/>
  <c r="D396" i="1" s="1"/>
  <c r="B396" i="1"/>
  <c r="A387" i="3" s="1"/>
  <c r="A396" i="1"/>
  <c r="C395" i="1"/>
  <c r="D395" i="1" s="1"/>
  <c r="B395" i="1"/>
  <c r="A395" i="1"/>
  <c r="C394" i="1"/>
  <c r="D394" i="1" s="1"/>
  <c r="B394" i="1"/>
  <c r="A385" i="3" s="1"/>
  <c r="A394" i="1"/>
  <c r="C393" i="1"/>
  <c r="D393" i="1" s="1"/>
  <c r="B393" i="1"/>
  <c r="A393" i="1"/>
  <c r="C392" i="1"/>
  <c r="D392" i="1" s="1"/>
  <c r="B392" i="1"/>
  <c r="A383" i="3" s="1"/>
  <c r="A392" i="1"/>
  <c r="C391" i="1"/>
  <c r="D391" i="1" s="1"/>
  <c r="B391" i="1"/>
  <c r="A391" i="1"/>
  <c r="C390" i="1"/>
  <c r="D390" i="1" s="1"/>
  <c r="B390" i="1"/>
  <c r="A381" i="3" s="1"/>
  <c r="A390" i="1"/>
  <c r="C389" i="1"/>
  <c r="D389" i="1" s="1"/>
  <c r="B389" i="1"/>
  <c r="A389" i="1"/>
  <c r="C388" i="1"/>
  <c r="D388" i="1" s="1"/>
  <c r="B388" i="1"/>
  <c r="A379" i="3" s="1"/>
  <c r="A388" i="1"/>
  <c r="C387" i="1"/>
  <c r="D387" i="1" s="1"/>
  <c r="B387" i="1"/>
  <c r="A387" i="1"/>
  <c r="C386" i="1"/>
  <c r="D386" i="1" s="1"/>
  <c r="B386" i="1"/>
  <c r="A377" i="3" s="1"/>
  <c r="A386" i="1"/>
  <c r="C385" i="1"/>
  <c r="D385" i="1" s="1"/>
  <c r="B385" i="1"/>
  <c r="A385" i="1"/>
  <c r="C384" i="1"/>
  <c r="D384" i="1" s="1"/>
  <c r="B384" i="1"/>
  <c r="A375" i="3" s="1"/>
  <c r="A384" i="1"/>
  <c r="C383" i="1"/>
  <c r="D383" i="1" s="1"/>
  <c r="B383" i="1"/>
  <c r="A383" i="1"/>
  <c r="C382" i="1"/>
  <c r="D382" i="1" s="1"/>
  <c r="B382" i="1"/>
  <c r="A373" i="3" s="1"/>
  <c r="A382" i="1"/>
  <c r="C381" i="1"/>
  <c r="D381" i="1" s="1"/>
  <c r="B381" i="1"/>
  <c r="A381" i="1"/>
  <c r="C380" i="1"/>
  <c r="D380" i="1" s="1"/>
  <c r="B380" i="1"/>
  <c r="A371" i="3" s="1"/>
  <c r="A380" i="1"/>
  <c r="C379" i="1"/>
  <c r="D379" i="1" s="1"/>
  <c r="B379" i="1"/>
  <c r="A379" i="1"/>
  <c r="C378" i="1"/>
  <c r="D378" i="1" s="1"/>
  <c r="B378" i="1"/>
  <c r="A369" i="3" s="1"/>
  <c r="A378" i="1"/>
  <c r="C377" i="1"/>
  <c r="D377" i="1" s="1"/>
  <c r="B377" i="1"/>
  <c r="A377" i="1"/>
  <c r="C376" i="1"/>
  <c r="D376" i="1" s="1"/>
  <c r="B376" i="1"/>
  <c r="A367" i="3" s="1"/>
  <c r="A376" i="1"/>
  <c r="C375" i="1"/>
  <c r="D375" i="1" s="1"/>
  <c r="B375" i="1"/>
  <c r="A375" i="1"/>
  <c r="C374" i="1"/>
  <c r="D374" i="1" s="1"/>
  <c r="B374" i="1"/>
  <c r="A365" i="3" s="1"/>
  <c r="A374" i="1"/>
  <c r="C373" i="1"/>
  <c r="D373" i="1" s="1"/>
  <c r="B373" i="1"/>
  <c r="A373" i="1"/>
  <c r="C372" i="1"/>
  <c r="D372" i="1" s="1"/>
  <c r="B372" i="1"/>
  <c r="A363" i="3" s="1"/>
  <c r="A372" i="1"/>
  <c r="C371" i="1"/>
  <c r="D371" i="1" s="1"/>
  <c r="B371" i="1"/>
  <c r="A371" i="1"/>
  <c r="C370" i="1"/>
  <c r="D370" i="1" s="1"/>
  <c r="B370" i="1"/>
  <c r="A361" i="3" s="1"/>
  <c r="A370" i="1"/>
  <c r="C369" i="1"/>
  <c r="D369" i="1" s="1"/>
  <c r="B369" i="1"/>
  <c r="A369" i="1"/>
  <c r="C368" i="1"/>
  <c r="D368" i="1" s="1"/>
  <c r="B368" i="1"/>
  <c r="A359" i="3" s="1"/>
  <c r="A368" i="1"/>
  <c r="C367" i="1"/>
  <c r="D367" i="1" s="1"/>
  <c r="B367" i="1"/>
  <c r="A367" i="1"/>
  <c r="C366" i="1"/>
  <c r="D366" i="1" s="1"/>
  <c r="B366" i="1"/>
  <c r="A366" i="1"/>
  <c r="C365" i="1"/>
  <c r="D365" i="1" s="1"/>
  <c r="B365" i="1"/>
  <c r="A365" i="1"/>
  <c r="C364" i="1"/>
  <c r="D364" i="1" s="1"/>
  <c r="B364" i="1"/>
  <c r="A364" i="1"/>
  <c r="C363" i="1"/>
  <c r="D363" i="1" s="1"/>
  <c r="B363" i="1"/>
  <c r="A363" i="1"/>
  <c r="C362" i="1"/>
  <c r="D362" i="1" s="1"/>
  <c r="B362" i="1"/>
  <c r="A362" i="1"/>
  <c r="C361" i="1"/>
  <c r="D361" i="1" s="1"/>
  <c r="B361" i="1"/>
  <c r="A361" i="1"/>
  <c r="C360" i="1"/>
  <c r="D360" i="1" s="1"/>
  <c r="B360" i="1"/>
  <c r="A360" i="1"/>
  <c r="C359" i="1"/>
  <c r="D359" i="1" s="1"/>
  <c r="B359" i="1"/>
  <c r="A359" i="1"/>
  <c r="C358" i="1"/>
  <c r="D358" i="1" s="1"/>
  <c r="B358" i="1"/>
  <c r="A358" i="1"/>
  <c r="C357" i="1"/>
  <c r="D357" i="1" s="1"/>
  <c r="B357" i="1"/>
  <c r="A357" i="1"/>
  <c r="C356" i="1"/>
  <c r="D356" i="1" s="1"/>
  <c r="B356" i="1"/>
  <c r="A356" i="1"/>
  <c r="C355" i="1"/>
  <c r="D355" i="1" s="1"/>
  <c r="B355" i="1"/>
  <c r="A355" i="1"/>
  <c r="C354" i="1"/>
  <c r="D354" i="1" s="1"/>
  <c r="B354" i="1"/>
  <c r="A354" i="1"/>
  <c r="C353" i="1"/>
  <c r="D353" i="1" s="1"/>
  <c r="B353" i="1"/>
  <c r="A353" i="1"/>
  <c r="C352" i="1"/>
  <c r="D352" i="1" s="1"/>
  <c r="B352" i="1"/>
  <c r="A352" i="1"/>
  <c r="C351" i="1"/>
  <c r="D351" i="1" s="1"/>
  <c r="B351" i="1"/>
  <c r="A351" i="1"/>
  <c r="C350" i="1"/>
  <c r="D350" i="1" s="1"/>
  <c r="B350" i="1"/>
  <c r="A350" i="1"/>
  <c r="C349" i="1"/>
  <c r="D349" i="1" s="1"/>
  <c r="B349" i="1"/>
  <c r="A349" i="1"/>
  <c r="C348" i="1"/>
  <c r="D348" i="1" s="1"/>
  <c r="B348" i="1"/>
  <c r="A348" i="1"/>
  <c r="C347" i="1"/>
  <c r="D347" i="1" s="1"/>
  <c r="B347" i="1"/>
  <c r="A347" i="1"/>
  <c r="C346" i="1"/>
  <c r="D346" i="1" s="1"/>
  <c r="B346" i="1"/>
  <c r="A346" i="1"/>
  <c r="C345" i="1"/>
  <c r="D345" i="1" s="1"/>
  <c r="B345" i="1"/>
  <c r="A345" i="1"/>
  <c r="C344" i="1"/>
  <c r="D344" i="1" s="1"/>
  <c r="B344" i="1"/>
  <c r="A344" i="1"/>
  <c r="C343" i="1"/>
  <c r="D343" i="1" s="1"/>
  <c r="B343" i="1"/>
  <c r="A343" i="1"/>
  <c r="C342" i="1"/>
  <c r="D342" i="1" s="1"/>
  <c r="B342" i="1"/>
  <c r="A342" i="1"/>
  <c r="C341" i="1"/>
  <c r="D341" i="1" s="1"/>
  <c r="B341" i="1"/>
  <c r="A341" i="1"/>
  <c r="C340" i="1"/>
  <c r="D340" i="1" s="1"/>
  <c r="B340" i="1"/>
  <c r="A340" i="1"/>
  <c r="C339" i="1"/>
  <c r="D339" i="1" s="1"/>
  <c r="B339" i="1"/>
  <c r="A339" i="1"/>
  <c r="C338" i="1"/>
  <c r="D338" i="1" s="1"/>
  <c r="B338" i="1"/>
  <c r="A338" i="1"/>
  <c r="C337" i="1"/>
  <c r="D337" i="1" s="1"/>
  <c r="B337" i="1"/>
  <c r="A337" i="1"/>
  <c r="C336" i="1"/>
  <c r="D336" i="1" s="1"/>
  <c r="B336" i="1"/>
  <c r="A336" i="1"/>
  <c r="C335" i="1"/>
  <c r="D335" i="1" s="1"/>
  <c r="B335" i="1"/>
  <c r="A335" i="1"/>
  <c r="C334" i="1"/>
  <c r="D334" i="1" s="1"/>
  <c r="B334" i="1"/>
  <c r="A334" i="1"/>
  <c r="C333" i="1"/>
  <c r="D333" i="1" s="1"/>
  <c r="B333" i="1"/>
  <c r="A333" i="1"/>
  <c r="C332" i="1"/>
  <c r="D332" i="1" s="1"/>
  <c r="B332" i="1"/>
  <c r="A332" i="1"/>
  <c r="C331" i="1"/>
  <c r="D331" i="1" s="1"/>
  <c r="B331" i="1"/>
  <c r="A331" i="1"/>
  <c r="C330" i="1"/>
  <c r="D330" i="1" s="1"/>
  <c r="B330" i="1"/>
  <c r="A330" i="1"/>
  <c r="C329" i="1"/>
  <c r="D329" i="1" s="1"/>
  <c r="B329" i="1"/>
  <c r="A329" i="1"/>
  <c r="C328" i="1"/>
  <c r="D328" i="1" s="1"/>
  <c r="B328" i="1"/>
  <c r="A328" i="1"/>
  <c r="C327" i="1"/>
  <c r="D327" i="1" s="1"/>
  <c r="B327" i="1"/>
  <c r="A327" i="1"/>
  <c r="C326" i="1"/>
  <c r="D326" i="1" s="1"/>
  <c r="B326" i="1"/>
  <c r="A326" i="1"/>
  <c r="C325" i="1"/>
  <c r="D325" i="1" s="1"/>
  <c r="B325" i="1"/>
  <c r="A325" i="1"/>
  <c r="C324" i="1"/>
  <c r="D324" i="1" s="1"/>
  <c r="B324" i="1"/>
  <c r="A324" i="1"/>
  <c r="C323" i="1"/>
  <c r="D323" i="1" s="1"/>
  <c r="B323" i="1"/>
  <c r="A323" i="1"/>
  <c r="C322" i="1"/>
  <c r="D322" i="1" s="1"/>
  <c r="B322" i="1"/>
  <c r="A322" i="1"/>
  <c r="C321" i="1"/>
  <c r="D321" i="1" s="1"/>
  <c r="B321" i="1"/>
  <c r="A321" i="1"/>
  <c r="C320" i="1"/>
  <c r="D320" i="1" s="1"/>
  <c r="B320" i="1"/>
  <c r="A320" i="1"/>
  <c r="C319" i="1"/>
  <c r="D319" i="1" s="1"/>
  <c r="B319" i="1"/>
  <c r="A319" i="1"/>
  <c r="C318" i="1"/>
  <c r="D318" i="1" s="1"/>
  <c r="B318" i="1"/>
  <c r="A318" i="1"/>
  <c r="C317" i="1"/>
  <c r="D317" i="1" s="1"/>
  <c r="B317" i="1"/>
  <c r="A317" i="1"/>
  <c r="C316" i="1"/>
  <c r="D316" i="1" s="1"/>
  <c r="B316" i="1"/>
  <c r="A316" i="1"/>
  <c r="C315" i="1"/>
  <c r="D315" i="1" s="1"/>
  <c r="B315" i="1"/>
  <c r="A315" i="1"/>
  <c r="C314" i="1"/>
  <c r="D314" i="1" s="1"/>
  <c r="B314" i="1"/>
  <c r="A314" i="1"/>
  <c r="C313" i="1"/>
  <c r="D313" i="1" s="1"/>
  <c r="B313" i="1"/>
  <c r="A313" i="1"/>
  <c r="C312" i="1"/>
  <c r="D312" i="1" s="1"/>
  <c r="B312" i="1"/>
  <c r="A312" i="1"/>
  <c r="C311" i="1"/>
  <c r="D311" i="1" s="1"/>
  <c r="B311" i="1"/>
  <c r="A311" i="1"/>
  <c r="C310" i="1"/>
  <c r="D310" i="1" s="1"/>
  <c r="B310" i="1"/>
  <c r="A310" i="1"/>
  <c r="C309" i="1"/>
  <c r="D309" i="1" s="1"/>
  <c r="B309" i="1"/>
  <c r="A309" i="1"/>
  <c r="C308" i="1"/>
  <c r="D308" i="1" s="1"/>
  <c r="B308" i="1"/>
  <c r="A308" i="1"/>
  <c r="C307" i="1"/>
  <c r="D307" i="1" s="1"/>
  <c r="B307" i="1"/>
  <c r="A307" i="1"/>
  <c r="C306" i="1"/>
  <c r="D306" i="1" s="1"/>
  <c r="B306" i="1"/>
  <c r="A306" i="1"/>
  <c r="C305" i="1"/>
  <c r="D305" i="1" s="1"/>
  <c r="B305" i="1"/>
  <c r="A305" i="1"/>
  <c r="C304" i="1"/>
  <c r="D304" i="1" s="1"/>
  <c r="B304" i="1"/>
  <c r="A304" i="1"/>
  <c r="C303" i="1"/>
  <c r="D303" i="1" s="1"/>
  <c r="B303" i="1"/>
  <c r="A303" i="1"/>
  <c r="C302" i="1"/>
  <c r="D302" i="1" s="1"/>
  <c r="B302" i="1"/>
  <c r="A302" i="1"/>
  <c r="C301" i="1"/>
  <c r="D301" i="1" s="1"/>
  <c r="B301" i="1"/>
  <c r="A301" i="1"/>
  <c r="C300" i="1"/>
  <c r="D300" i="1" s="1"/>
  <c r="B300" i="1"/>
  <c r="A300" i="1"/>
  <c r="C299" i="1"/>
  <c r="D299" i="1" s="1"/>
  <c r="B299" i="1"/>
  <c r="A299" i="1"/>
  <c r="C298" i="1"/>
  <c r="D298" i="1" s="1"/>
  <c r="B298" i="1"/>
  <c r="A298" i="1"/>
  <c r="C297" i="1"/>
  <c r="D297" i="1" s="1"/>
  <c r="B297" i="1"/>
  <c r="A297" i="1"/>
  <c r="C296" i="1"/>
  <c r="D296" i="1" s="1"/>
  <c r="B296" i="1"/>
  <c r="A296" i="1"/>
  <c r="C295" i="1"/>
  <c r="D295" i="1" s="1"/>
  <c r="B295" i="1"/>
  <c r="A295" i="1"/>
  <c r="C294" i="1"/>
  <c r="D294" i="1" s="1"/>
  <c r="B294" i="1"/>
  <c r="A294" i="1"/>
  <c r="C293" i="1"/>
  <c r="D293" i="1" s="1"/>
  <c r="B293" i="1"/>
  <c r="A293" i="1"/>
  <c r="C292" i="1"/>
  <c r="D292" i="1" s="1"/>
  <c r="B292" i="1"/>
  <c r="A292" i="1"/>
  <c r="C291" i="1"/>
  <c r="D291" i="1" s="1"/>
  <c r="B291" i="1"/>
  <c r="A291" i="1"/>
  <c r="C290" i="1"/>
  <c r="D290" i="1" s="1"/>
  <c r="B290" i="1"/>
  <c r="A290" i="1"/>
  <c r="C289" i="1"/>
  <c r="D289" i="1" s="1"/>
  <c r="B289" i="1"/>
  <c r="A289" i="1"/>
  <c r="C288" i="1"/>
  <c r="D288" i="1" s="1"/>
  <c r="B288" i="1"/>
  <c r="A288" i="1"/>
  <c r="C287" i="1"/>
  <c r="D287" i="1" s="1"/>
  <c r="B287" i="1"/>
  <c r="A287" i="1"/>
  <c r="C286" i="1"/>
  <c r="D286" i="1" s="1"/>
  <c r="B286" i="1"/>
  <c r="A286" i="1"/>
  <c r="C285" i="1"/>
  <c r="D285" i="1" s="1"/>
  <c r="B285" i="1"/>
  <c r="A285" i="1"/>
  <c r="C284" i="1"/>
  <c r="D284" i="1" s="1"/>
  <c r="B284" i="1"/>
  <c r="A284" i="1"/>
  <c r="C283" i="1"/>
  <c r="D283" i="1" s="1"/>
  <c r="B283" i="1"/>
  <c r="A283" i="1"/>
  <c r="C282" i="1"/>
  <c r="D282" i="1" s="1"/>
  <c r="B282" i="1"/>
  <c r="A282" i="1"/>
  <c r="C281" i="1"/>
  <c r="D281" i="1" s="1"/>
  <c r="B281" i="1"/>
  <c r="A281" i="1"/>
  <c r="C280" i="1"/>
  <c r="D280" i="1" s="1"/>
  <c r="B280" i="1"/>
  <c r="A280" i="1"/>
  <c r="C279" i="1"/>
  <c r="D279" i="1" s="1"/>
  <c r="B279" i="1"/>
  <c r="A279" i="1"/>
  <c r="C278" i="1"/>
  <c r="D278" i="1" s="1"/>
  <c r="B278" i="1"/>
  <c r="A278" i="1"/>
  <c r="C277" i="1"/>
  <c r="D277" i="1" s="1"/>
  <c r="B277" i="1"/>
  <c r="A277" i="1"/>
  <c r="C276" i="1"/>
  <c r="D276" i="1" s="1"/>
  <c r="B276" i="1"/>
  <c r="A276" i="1"/>
  <c r="C275" i="1"/>
  <c r="D275" i="1" s="1"/>
  <c r="B275" i="1"/>
  <c r="A275" i="1"/>
  <c r="C274" i="1"/>
  <c r="D274" i="1" s="1"/>
  <c r="B274" i="1"/>
  <c r="A274" i="1"/>
  <c r="C273" i="1"/>
  <c r="D273" i="1" s="1"/>
  <c r="B273" i="1"/>
  <c r="A273" i="1"/>
  <c r="C272" i="1"/>
  <c r="D272" i="1" s="1"/>
  <c r="B272" i="1"/>
  <c r="A272" i="1"/>
  <c r="C271" i="1"/>
  <c r="D271" i="1" s="1"/>
  <c r="B271" i="1"/>
  <c r="A271" i="1"/>
  <c r="C270" i="1"/>
  <c r="D270" i="1" s="1"/>
  <c r="B270" i="1"/>
  <c r="A270" i="1"/>
  <c r="C269" i="1"/>
  <c r="D269" i="1" s="1"/>
  <c r="B269" i="1"/>
  <c r="A269" i="1"/>
  <c r="C268" i="1"/>
  <c r="D268" i="1" s="1"/>
  <c r="B268" i="1"/>
  <c r="A268" i="1"/>
  <c r="C267" i="1"/>
  <c r="D267" i="1" s="1"/>
  <c r="B267" i="1"/>
  <c r="A267" i="1"/>
  <c r="C266" i="1"/>
  <c r="D266" i="1" s="1"/>
  <c r="B266" i="1"/>
  <c r="A266" i="1"/>
  <c r="C265" i="1"/>
  <c r="D265" i="1" s="1"/>
  <c r="B265" i="1"/>
  <c r="A265" i="1"/>
  <c r="C264" i="1"/>
  <c r="D264" i="1" s="1"/>
  <c r="B264" i="1"/>
  <c r="A264" i="1"/>
  <c r="C263" i="1"/>
  <c r="D263" i="1" s="1"/>
  <c r="B263" i="1"/>
  <c r="A263" i="1"/>
  <c r="C262" i="1"/>
  <c r="D262" i="1" s="1"/>
  <c r="B262" i="1"/>
  <c r="A262" i="1"/>
  <c r="C261" i="1"/>
  <c r="D261" i="1" s="1"/>
  <c r="B261" i="1"/>
  <c r="A261" i="1"/>
  <c r="C260" i="1"/>
  <c r="D260" i="1" s="1"/>
  <c r="B260" i="1"/>
  <c r="A260" i="1"/>
  <c r="C259" i="1"/>
  <c r="D259" i="1" s="1"/>
  <c r="B259" i="1"/>
  <c r="A259" i="1"/>
  <c r="C258" i="1"/>
  <c r="D258" i="1" s="1"/>
  <c r="B258" i="1"/>
  <c r="A258" i="1"/>
  <c r="C257" i="1"/>
  <c r="D257" i="1" s="1"/>
  <c r="B257" i="1"/>
  <c r="A257" i="1"/>
  <c r="C256" i="1"/>
  <c r="D256" i="1" s="1"/>
  <c r="B256" i="1"/>
  <c r="A256" i="1"/>
  <c r="C255" i="1"/>
  <c r="D255" i="1" s="1"/>
  <c r="B255" i="1"/>
  <c r="A255" i="1"/>
  <c r="C254" i="1"/>
  <c r="D254" i="1" s="1"/>
  <c r="B254" i="1"/>
  <c r="A254" i="1"/>
  <c r="C253" i="1"/>
  <c r="D253" i="1" s="1"/>
  <c r="B253" i="1"/>
  <c r="A253" i="1"/>
  <c r="C252" i="1"/>
  <c r="D252" i="1" s="1"/>
  <c r="B252" i="1"/>
  <c r="A252" i="1"/>
  <c r="C251" i="1"/>
  <c r="D251" i="1" s="1"/>
  <c r="B251" i="1"/>
  <c r="A251" i="1"/>
  <c r="C250" i="1"/>
  <c r="D250" i="1" s="1"/>
  <c r="B250" i="1"/>
  <c r="A250" i="1"/>
  <c r="C249" i="1"/>
  <c r="D249" i="1" s="1"/>
  <c r="B249" i="1"/>
  <c r="A249" i="1"/>
  <c r="C248" i="1"/>
  <c r="D248" i="1" s="1"/>
  <c r="B248" i="1"/>
  <c r="A248" i="1"/>
  <c r="C247" i="1"/>
  <c r="D247" i="1" s="1"/>
  <c r="B247" i="1"/>
  <c r="A247" i="1"/>
  <c r="C246" i="1"/>
  <c r="D246" i="1" s="1"/>
  <c r="B246" i="1"/>
  <c r="A246" i="1"/>
  <c r="C245" i="1"/>
  <c r="D245" i="1" s="1"/>
  <c r="B245" i="1"/>
  <c r="A245" i="1"/>
  <c r="C244" i="1"/>
  <c r="D244" i="1" s="1"/>
  <c r="B244" i="1"/>
  <c r="A244" i="1"/>
  <c r="C243" i="1"/>
  <c r="D243" i="1" s="1"/>
  <c r="B243" i="1"/>
  <c r="A243" i="1"/>
  <c r="C242" i="1"/>
  <c r="D242" i="1" s="1"/>
  <c r="B242" i="1"/>
  <c r="A242" i="1"/>
  <c r="C241" i="1"/>
  <c r="D241" i="1" s="1"/>
  <c r="B241" i="1"/>
  <c r="A241" i="1"/>
  <c r="C240" i="1"/>
  <c r="D240" i="1" s="1"/>
  <c r="B240" i="1"/>
  <c r="A240" i="1"/>
  <c r="C239" i="1"/>
  <c r="D239" i="1" s="1"/>
  <c r="B239" i="1"/>
  <c r="A239" i="1"/>
  <c r="C238" i="1"/>
  <c r="D238" i="1" s="1"/>
  <c r="B238" i="1"/>
  <c r="A238" i="1"/>
  <c r="C237" i="1"/>
  <c r="D237" i="1" s="1"/>
  <c r="B237" i="1"/>
  <c r="A237" i="1"/>
  <c r="C236" i="1"/>
  <c r="D236" i="1" s="1"/>
  <c r="B236" i="1"/>
  <c r="A236" i="1"/>
  <c r="C235" i="1"/>
  <c r="D235" i="1" s="1"/>
  <c r="B235" i="1"/>
  <c r="A235" i="1"/>
  <c r="C234" i="1"/>
  <c r="D234" i="1" s="1"/>
  <c r="B234" i="1"/>
  <c r="A234" i="1"/>
  <c r="C233" i="1"/>
  <c r="D233" i="1" s="1"/>
  <c r="B233" i="1"/>
  <c r="A233" i="1"/>
  <c r="C232" i="1"/>
  <c r="D232" i="1" s="1"/>
  <c r="B232" i="1"/>
  <c r="A232" i="1"/>
  <c r="C231" i="1"/>
  <c r="D231" i="1" s="1"/>
  <c r="B231" i="1"/>
  <c r="A231" i="1"/>
  <c r="C230" i="1"/>
  <c r="D230" i="1" s="1"/>
  <c r="B230" i="1"/>
  <c r="A230" i="1"/>
  <c r="C229" i="1"/>
  <c r="D229" i="1" s="1"/>
  <c r="B229" i="1"/>
  <c r="A229" i="1"/>
  <c r="C228" i="1"/>
  <c r="D228" i="1" s="1"/>
  <c r="B228" i="1"/>
  <c r="A228" i="1"/>
  <c r="C227" i="1"/>
  <c r="D227" i="1" s="1"/>
  <c r="B227" i="1"/>
  <c r="A227" i="1"/>
  <c r="C226" i="1"/>
  <c r="D226" i="1" s="1"/>
  <c r="B226" i="1"/>
  <c r="A226" i="1"/>
  <c r="C225" i="1"/>
  <c r="D225" i="1" s="1"/>
  <c r="B225" i="1"/>
  <c r="A225" i="1"/>
  <c r="C224" i="1"/>
  <c r="D224" i="1" s="1"/>
  <c r="B224" i="1"/>
  <c r="A224" i="1"/>
  <c r="C223" i="1"/>
  <c r="D223" i="1" s="1"/>
  <c r="B223" i="1"/>
  <c r="A223" i="1"/>
  <c r="C222" i="1"/>
  <c r="D222" i="1" s="1"/>
  <c r="B222" i="1"/>
  <c r="A222" i="1"/>
  <c r="C221" i="1"/>
  <c r="D221" i="1" s="1"/>
  <c r="B221" i="1"/>
  <c r="A221" i="1"/>
  <c r="C220" i="1"/>
  <c r="D220" i="1" s="1"/>
  <c r="B220" i="1"/>
  <c r="A220" i="1"/>
  <c r="C219" i="1"/>
  <c r="D219" i="1" s="1"/>
  <c r="B219" i="1"/>
  <c r="A219" i="1"/>
  <c r="C218" i="1"/>
  <c r="D218" i="1" s="1"/>
  <c r="B218" i="1"/>
  <c r="A218" i="1"/>
  <c r="C217" i="1"/>
  <c r="D217" i="1" s="1"/>
  <c r="B217" i="1"/>
  <c r="A217" i="1"/>
  <c r="C216" i="1"/>
  <c r="D216" i="1" s="1"/>
  <c r="B216" i="1"/>
  <c r="A216" i="1"/>
  <c r="C215" i="1"/>
  <c r="D215" i="1" s="1"/>
  <c r="B215" i="1"/>
  <c r="A215" i="1"/>
  <c r="C214" i="1"/>
  <c r="D214" i="1" s="1"/>
  <c r="B214" i="1"/>
  <c r="A214" i="1"/>
  <c r="C213" i="1"/>
  <c r="D213" i="1" s="1"/>
  <c r="B213" i="1"/>
  <c r="A213" i="1"/>
  <c r="C212" i="1"/>
  <c r="D212" i="1" s="1"/>
  <c r="B212" i="1"/>
  <c r="A212" i="1"/>
  <c r="C211" i="1"/>
  <c r="D211" i="1" s="1"/>
  <c r="B211" i="1"/>
  <c r="A211" i="1"/>
  <c r="C210" i="1"/>
  <c r="D210" i="1" s="1"/>
  <c r="B210" i="1"/>
  <c r="A210" i="1"/>
  <c r="C209" i="1"/>
  <c r="D209" i="1" s="1"/>
  <c r="B209" i="1"/>
  <c r="A209" i="1"/>
  <c r="C208" i="1"/>
  <c r="D208" i="1" s="1"/>
  <c r="B208" i="1"/>
  <c r="A208" i="1"/>
  <c r="C207" i="1"/>
  <c r="D207" i="1" s="1"/>
  <c r="B207" i="1"/>
  <c r="A207" i="1"/>
  <c r="C206" i="1"/>
  <c r="D206" i="1" s="1"/>
  <c r="B206" i="1"/>
  <c r="A206" i="1"/>
  <c r="C205" i="1"/>
  <c r="D205" i="1" s="1"/>
  <c r="B205" i="1"/>
  <c r="A205" i="1"/>
  <c r="C204" i="1"/>
  <c r="D204" i="1" s="1"/>
  <c r="B204" i="1"/>
  <c r="A204" i="1"/>
  <c r="C203" i="1"/>
  <c r="D203" i="1" s="1"/>
  <c r="B203" i="1"/>
  <c r="A203" i="1"/>
  <c r="C202" i="1"/>
  <c r="D202" i="1" s="1"/>
  <c r="B202" i="1"/>
  <c r="A202" i="1"/>
  <c r="C201" i="1"/>
  <c r="D201" i="1" s="1"/>
  <c r="B201" i="1"/>
  <c r="A201" i="1"/>
  <c r="C200" i="1"/>
  <c r="D200" i="1" s="1"/>
  <c r="B200" i="1"/>
  <c r="A200" i="1"/>
  <c r="C199" i="1"/>
  <c r="D199" i="1" s="1"/>
  <c r="B199" i="1"/>
  <c r="A199" i="1"/>
  <c r="C198" i="1"/>
  <c r="D198" i="1" s="1"/>
  <c r="B198" i="1"/>
  <c r="A198" i="1"/>
  <c r="C197" i="1"/>
  <c r="D197" i="1" s="1"/>
  <c r="B197" i="1"/>
  <c r="A197" i="1"/>
  <c r="C196" i="1"/>
  <c r="D196" i="1" s="1"/>
  <c r="B196" i="1"/>
  <c r="A196" i="1"/>
  <c r="C195" i="1"/>
  <c r="D195" i="1" s="1"/>
  <c r="B195" i="1"/>
  <c r="A195" i="1"/>
  <c r="C194" i="1"/>
  <c r="D194" i="1" s="1"/>
  <c r="B194" i="1"/>
  <c r="A194" i="1"/>
  <c r="C193" i="1"/>
  <c r="D193" i="1" s="1"/>
  <c r="B193" i="1"/>
  <c r="A193" i="1"/>
  <c r="C192" i="1"/>
  <c r="D192" i="1" s="1"/>
  <c r="B192" i="1"/>
  <c r="A192" i="1"/>
  <c r="C191" i="1"/>
  <c r="D191" i="1" s="1"/>
  <c r="B191" i="1"/>
  <c r="A191" i="1"/>
  <c r="C190" i="1"/>
  <c r="D190" i="1" s="1"/>
  <c r="B190" i="1"/>
  <c r="A190" i="1"/>
  <c r="C189" i="1"/>
  <c r="D189" i="1" s="1"/>
  <c r="B189" i="1"/>
  <c r="A189" i="1"/>
  <c r="C188" i="1"/>
  <c r="D188" i="1" s="1"/>
  <c r="B188" i="1"/>
  <c r="A188" i="1"/>
  <c r="C187" i="1"/>
  <c r="D187" i="1" s="1"/>
  <c r="B187" i="1"/>
  <c r="A187" i="1"/>
  <c r="C186" i="1"/>
  <c r="D186" i="1" s="1"/>
  <c r="B186" i="1"/>
  <c r="A186" i="1"/>
  <c r="C185" i="1"/>
  <c r="D185" i="1" s="1"/>
  <c r="B185" i="1"/>
  <c r="A185" i="1"/>
  <c r="C184" i="1"/>
  <c r="D184" i="1" s="1"/>
  <c r="B184" i="1"/>
  <c r="A184" i="1"/>
  <c r="C183" i="1"/>
  <c r="D183" i="1" s="1"/>
  <c r="B183" i="1"/>
  <c r="A183" i="1"/>
  <c r="C182" i="1"/>
  <c r="D182" i="1" s="1"/>
  <c r="B182" i="1"/>
  <c r="A182" i="1"/>
  <c r="C181" i="1"/>
  <c r="D181" i="1" s="1"/>
  <c r="B181" i="1"/>
  <c r="A181" i="1"/>
  <c r="C180" i="1"/>
  <c r="D180" i="1" s="1"/>
  <c r="B180" i="1"/>
  <c r="A180" i="1"/>
  <c r="C179" i="1"/>
  <c r="D179" i="1" s="1"/>
  <c r="B179" i="1"/>
  <c r="A179" i="1"/>
  <c r="C178" i="1"/>
  <c r="D178" i="1" s="1"/>
  <c r="B178" i="1"/>
  <c r="A178" i="1"/>
  <c r="C177" i="1"/>
  <c r="D177" i="1" s="1"/>
  <c r="B177" i="1"/>
  <c r="A177" i="1"/>
  <c r="C176" i="1"/>
  <c r="D176" i="1" s="1"/>
  <c r="B176" i="1"/>
  <c r="A176" i="1"/>
  <c r="C175" i="1"/>
  <c r="D175" i="1" s="1"/>
  <c r="B175" i="1"/>
  <c r="A175" i="1"/>
  <c r="C174" i="1"/>
  <c r="D174" i="1" s="1"/>
  <c r="B174" i="1"/>
  <c r="A174" i="1"/>
  <c r="C173" i="1"/>
  <c r="D173" i="1" s="1"/>
  <c r="B173" i="1"/>
  <c r="A173" i="1"/>
  <c r="C172" i="1"/>
  <c r="D172" i="1" s="1"/>
  <c r="B172" i="1"/>
  <c r="A172" i="1"/>
  <c r="C171" i="1"/>
  <c r="D171" i="1" s="1"/>
  <c r="B171" i="1"/>
  <c r="A171" i="1"/>
  <c r="C170" i="1"/>
  <c r="D170" i="1" s="1"/>
  <c r="B170" i="1"/>
  <c r="A170" i="1"/>
  <c r="C169" i="1"/>
  <c r="D169" i="1" s="1"/>
  <c r="B169" i="1"/>
  <c r="A169" i="1"/>
  <c r="C168" i="1"/>
  <c r="D168" i="1" s="1"/>
  <c r="B168" i="1"/>
  <c r="A168" i="1"/>
  <c r="C167" i="1"/>
  <c r="D167" i="1" s="1"/>
  <c r="B167" i="1"/>
  <c r="A167" i="1"/>
  <c r="C166" i="1"/>
  <c r="D166" i="1" s="1"/>
  <c r="B166" i="1"/>
  <c r="A166" i="1"/>
  <c r="C165" i="1"/>
  <c r="D165" i="1" s="1"/>
  <c r="B165" i="1"/>
  <c r="A165" i="1"/>
  <c r="C164" i="1"/>
  <c r="D164" i="1" s="1"/>
  <c r="B164" i="1"/>
  <c r="A164" i="1"/>
  <c r="C163" i="1"/>
  <c r="D163" i="1" s="1"/>
  <c r="B163" i="1"/>
  <c r="A163" i="1"/>
  <c r="C162" i="1"/>
  <c r="D162" i="1" s="1"/>
  <c r="B162" i="1"/>
  <c r="A162" i="1"/>
  <c r="C161" i="1"/>
  <c r="D161" i="1" s="1"/>
  <c r="B161" i="1"/>
  <c r="A161" i="1"/>
  <c r="C160" i="1"/>
  <c r="D160" i="1" s="1"/>
  <c r="B160" i="1"/>
  <c r="A160" i="1"/>
  <c r="C159" i="1"/>
  <c r="D159" i="1" s="1"/>
  <c r="B159" i="1"/>
  <c r="A159" i="1"/>
  <c r="C158" i="1"/>
  <c r="D158" i="1" s="1"/>
  <c r="B158" i="1"/>
  <c r="A158" i="1"/>
  <c r="C157" i="1"/>
  <c r="D157" i="1" s="1"/>
  <c r="B157" i="1"/>
  <c r="A157" i="1"/>
  <c r="C156" i="1"/>
  <c r="D156" i="1" s="1"/>
  <c r="B156" i="1"/>
  <c r="A156" i="1"/>
  <c r="C155" i="1"/>
  <c r="D155" i="1" s="1"/>
  <c r="B155" i="1"/>
  <c r="A155" i="1"/>
  <c r="C154" i="1"/>
  <c r="D154" i="1" s="1"/>
  <c r="B154" i="1"/>
  <c r="A154" i="1"/>
  <c r="C153" i="1"/>
  <c r="D153" i="1" s="1"/>
  <c r="B153" i="1"/>
  <c r="A153" i="1"/>
  <c r="C152" i="1"/>
  <c r="D152" i="1" s="1"/>
  <c r="B152" i="1"/>
  <c r="A152" i="1"/>
  <c r="C151" i="1"/>
  <c r="D151" i="1" s="1"/>
  <c r="B151" i="1"/>
  <c r="A151" i="1"/>
  <c r="C150" i="1"/>
  <c r="D150" i="1" s="1"/>
  <c r="B150" i="1"/>
  <c r="A150" i="1"/>
  <c r="C149" i="1"/>
  <c r="D149" i="1" s="1"/>
  <c r="B149" i="1"/>
  <c r="A149" i="1"/>
  <c r="C148" i="1"/>
  <c r="D148" i="1" s="1"/>
  <c r="B148" i="1"/>
  <c r="A148" i="1"/>
  <c r="C147" i="1"/>
  <c r="D147" i="1" s="1"/>
  <c r="B147" i="1"/>
  <c r="A147" i="1"/>
  <c r="C146" i="1"/>
  <c r="D146" i="1" s="1"/>
  <c r="B146" i="1"/>
  <c r="A146" i="1"/>
  <c r="C145" i="1"/>
  <c r="D145" i="1" s="1"/>
  <c r="B145" i="1"/>
  <c r="A145" i="1"/>
  <c r="C144" i="1"/>
  <c r="D144" i="1" s="1"/>
  <c r="B144" i="1"/>
  <c r="A144" i="1"/>
  <c r="C143" i="1"/>
  <c r="D143" i="1" s="1"/>
  <c r="B143" i="1"/>
  <c r="A143" i="1"/>
  <c r="C142" i="1"/>
  <c r="D142" i="1" s="1"/>
  <c r="B142" i="1"/>
  <c r="A142" i="1"/>
  <c r="C141" i="1"/>
  <c r="D141" i="1" s="1"/>
  <c r="B141" i="1"/>
  <c r="A141" i="1"/>
  <c r="C140" i="1"/>
  <c r="D140" i="1" s="1"/>
  <c r="B140" i="1"/>
  <c r="A140" i="1"/>
  <c r="C139" i="1"/>
  <c r="D139" i="1" s="1"/>
  <c r="B139" i="1"/>
  <c r="A139" i="1"/>
  <c r="C138" i="1"/>
  <c r="D138" i="1" s="1"/>
  <c r="B138" i="1"/>
  <c r="A138" i="1"/>
  <c r="C137" i="1"/>
  <c r="D137" i="1" s="1"/>
  <c r="B137" i="1"/>
  <c r="A137" i="1"/>
  <c r="C136" i="1"/>
  <c r="D136" i="1" s="1"/>
  <c r="B136" i="1"/>
  <c r="A136" i="1"/>
  <c r="C135" i="1"/>
  <c r="D135" i="1" s="1"/>
  <c r="B135" i="1"/>
  <c r="A135" i="1"/>
  <c r="C134" i="1"/>
  <c r="D134" i="1" s="1"/>
  <c r="B134" i="1"/>
  <c r="A134" i="1"/>
  <c r="C133" i="1"/>
  <c r="D133" i="1" s="1"/>
  <c r="B133" i="1"/>
  <c r="A133" i="1"/>
  <c r="C132" i="1"/>
  <c r="D132" i="1" s="1"/>
  <c r="B132" i="1"/>
  <c r="A132" i="1"/>
  <c r="C131" i="1"/>
  <c r="D131" i="1" s="1"/>
  <c r="B131" i="1"/>
  <c r="A131" i="1"/>
  <c r="C130" i="1"/>
  <c r="D130" i="1" s="1"/>
  <c r="B130" i="1"/>
  <c r="A130" i="1"/>
  <c r="C129" i="1"/>
  <c r="D129" i="1" s="1"/>
  <c r="B129" i="1"/>
  <c r="A129" i="1"/>
  <c r="C128" i="1"/>
  <c r="D128" i="1" s="1"/>
  <c r="B128" i="1"/>
  <c r="A128" i="1"/>
  <c r="C127" i="1"/>
  <c r="D127" i="1" s="1"/>
  <c r="B127" i="1"/>
  <c r="A127" i="1"/>
  <c r="C126" i="1"/>
  <c r="D126" i="1" s="1"/>
  <c r="B126" i="1"/>
  <c r="A126" i="1"/>
  <c r="C125" i="1"/>
  <c r="D125" i="1" s="1"/>
  <c r="B125" i="1"/>
  <c r="A125" i="1"/>
  <c r="C124" i="1"/>
  <c r="D124" i="1" s="1"/>
  <c r="B124" i="1"/>
  <c r="A124" i="1"/>
  <c r="C123" i="1"/>
  <c r="D123" i="1" s="1"/>
  <c r="B123" i="1"/>
  <c r="A123" i="1"/>
  <c r="C122" i="1"/>
  <c r="D122" i="1" s="1"/>
  <c r="B122" i="1"/>
  <c r="A122" i="1"/>
  <c r="C121" i="1"/>
  <c r="D121" i="1" s="1"/>
  <c r="B121" i="1"/>
  <c r="A121" i="1"/>
  <c r="C120" i="1"/>
  <c r="D120" i="1" s="1"/>
  <c r="B120" i="1"/>
  <c r="A120" i="1"/>
  <c r="C119" i="1"/>
  <c r="D119" i="1" s="1"/>
  <c r="B119" i="1"/>
  <c r="A119" i="1"/>
  <c r="C118" i="1"/>
  <c r="D118" i="1" s="1"/>
  <c r="B118" i="1"/>
  <c r="A118" i="1"/>
  <c r="C117" i="1"/>
  <c r="D117" i="1" s="1"/>
  <c r="B117" i="1"/>
  <c r="A117" i="1"/>
  <c r="C116" i="1"/>
  <c r="D116" i="1" s="1"/>
  <c r="B116" i="1"/>
  <c r="A116" i="1"/>
  <c r="C115" i="1"/>
  <c r="D115" i="1" s="1"/>
  <c r="B115" i="1"/>
  <c r="A115" i="1"/>
  <c r="C114" i="1"/>
  <c r="D114" i="1" s="1"/>
  <c r="B114" i="1"/>
  <c r="A114" i="1"/>
  <c r="C113" i="1"/>
  <c r="D113" i="1" s="1"/>
  <c r="B113" i="1"/>
  <c r="A113" i="1"/>
  <c r="C112" i="1"/>
  <c r="D112" i="1" s="1"/>
  <c r="B112" i="1"/>
  <c r="A112" i="1"/>
  <c r="C111" i="1"/>
  <c r="D111" i="1" s="1"/>
  <c r="B111" i="1"/>
  <c r="A111" i="1"/>
  <c r="C110" i="1"/>
  <c r="D110" i="1" s="1"/>
  <c r="B110" i="1"/>
  <c r="A110" i="1"/>
  <c r="C109" i="1"/>
  <c r="D109" i="1" s="1"/>
  <c r="B109" i="1"/>
  <c r="A109" i="1"/>
  <c r="C108" i="1"/>
  <c r="D108" i="1" s="1"/>
  <c r="B108" i="1"/>
  <c r="A108" i="1"/>
  <c r="C107" i="1"/>
  <c r="D107" i="1" s="1"/>
  <c r="B107" i="1"/>
  <c r="A107" i="1"/>
  <c r="C106" i="1"/>
  <c r="D106" i="1" s="1"/>
  <c r="B106" i="1"/>
  <c r="A106" i="1"/>
  <c r="C105" i="1"/>
  <c r="D105" i="1" s="1"/>
  <c r="B105" i="1"/>
  <c r="A105" i="1"/>
  <c r="C104" i="1"/>
  <c r="D104" i="1" s="1"/>
  <c r="B104" i="1"/>
  <c r="A104" i="1"/>
  <c r="C103" i="1"/>
  <c r="D103" i="1" s="1"/>
  <c r="B103" i="1"/>
  <c r="A103" i="1"/>
  <c r="C102" i="1"/>
  <c r="D102" i="1" s="1"/>
  <c r="B102" i="1"/>
  <c r="A102" i="1"/>
  <c r="C101" i="1"/>
  <c r="D101" i="1" s="1"/>
  <c r="B101" i="1"/>
  <c r="A101" i="1"/>
  <c r="C100" i="1"/>
  <c r="D100" i="1" s="1"/>
  <c r="B100" i="1"/>
  <c r="A100" i="1"/>
  <c r="C99" i="1"/>
  <c r="D99" i="1" s="1"/>
  <c r="B99" i="1"/>
  <c r="A99" i="1"/>
  <c r="C98" i="1"/>
  <c r="D98" i="1" s="1"/>
  <c r="B98" i="1"/>
  <c r="A98" i="1"/>
  <c r="C97" i="1"/>
  <c r="D97" i="1" s="1"/>
  <c r="B97" i="1"/>
  <c r="A97" i="1"/>
  <c r="C96" i="1"/>
  <c r="D96" i="1" s="1"/>
  <c r="B96" i="1"/>
  <c r="A96" i="1"/>
  <c r="C95" i="1"/>
  <c r="D95" i="1" s="1"/>
  <c r="B95" i="1"/>
  <c r="A95" i="1"/>
  <c r="C94" i="1"/>
  <c r="D94" i="1" s="1"/>
  <c r="B94" i="1"/>
  <c r="A94" i="1"/>
  <c r="C93" i="1"/>
  <c r="D93" i="1" s="1"/>
  <c r="B93" i="1"/>
  <c r="A93" i="1"/>
  <c r="C92" i="1"/>
  <c r="D92" i="1" s="1"/>
  <c r="B92" i="1"/>
  <c r="A92" i="1"/>
  <c r="C91" i="1"/>
  <c r="D91" i="1" s="1"/>
  <c r="B91" i="1"/>
  <c r="A91" i="1"/>
  <c r="C90" i="1"/>
  <c r="D90" i="1" s="1"/>
  <c r="B90" i="1"/>
  <c r="A90" i="1"/>
  <c r="C89" i="1"/>
  <c r="D89" i="1" s="1"/>
  <c r="B89" i="1"/>
  <c r="A89" i="1"/>
  <c r="C88" i="1"/>
  <c r="D88" i="1" s="1"/>
  <c r="B88" i="1"/>
  <c r="A88" i="1"/>
  <c r="C87" i="1"/>
  <c r="D87" i="1" s="1"/>
  <c r="B87" i="1"/>
  <c r="A87" i="1"/>
  <c r="C86" i="1"/>
  <c r="D86" i="1" s="1"/>
  <c r="B86" i="1"/>
  <c r="A86" i="1"/>
  <c r="C85" i="1"/>
  <c r="D85" i="1" s="1"/>
  <c r="B85" i="1"/>
  <c r="A85" i="1"/>
  <c r="C84" i="1"/>
  <c r="D84" i="1" s="1"/>
  <c r="B84" i="1"/>
  <c r="A84" i="1"/>
  <c r="C83" i="1"/>
  <c r="D83" i="1" s="1"/>
  <c r="B83" i="1"/>
  <c r="A83" i="1"/>
  <c r="C82" i="1"/>
  <c r="D82" i="1" s="1"/>
  <c r="B82" i="1"/>
  <c r="A82" i="1"/>
  <c r="C81" i="1"/>
  <c r="D81" i="1" s="1"/>
  <c r="B81" i="1"/>
  <c r="A81" i="1"/>
  <c r="C80" i="1"/>
  <c r="D80" i="1" s="1"/>
  <c r="B80" i="1"/>
  <c r="A80" i="1"/>
  <c r="C79" i="1"/>
  <c r="D79" i="1" s="1"/>
  <c r="B79" i="1"/>
  <c r="A79" i="1"/>
  <c r="C78" i="1"/>
  <c r="D78" i="1" s="1"/>
  <c r="B78" i="1"/>
  <c r="A78" i="1"/>
  <c r="C77" i="1"/>
  <c r="D77" i="1" s="1"/>
  <c r="B77" i="1"/>
  <c r="A77" i="1"/>
  <c r="C76" i="1"/>
  <c r="D76" i="1" s="1"/>
  <c r="B76" i="1"/>
  <c r="A76" i="1"/>
  <c r="C75" i="1"/>
  <c r="D75" i="1" s="1"/>
  <c r="B75" i="1"/>
  <c r="A75" i="1"/>
  <c r="C74" i="1"/>
  <c r="D74" i="1" s="1"/>
  <c r="B74" i="1"/>
  <c r="A74" i="1"/>
  <c r="C73" i="1"/>
  <c r="D73" i="1" s="1"/>
  <c r="B73" i="1"/>
  <c r="A73" i="1"/>
  <c r="C72" i="1"/>
  <c r="D72" i="1" s="1"/>
  <c r="B72" i="1"/>
  <c r="A72" i="1"/>
  <c r="C71" i="1"/>
  <c r="D71" i="1" s="1"/>
  <c r="B71" i="1"/>
  <c r="A71" i="1"/>
  <c r="C70" i="1"/>
  <c r="D70" i="1" s="1"/>
  <c r="B70" i="1"/>
  <c r="A70" i="1"/>
  <c r="C69" i="1"/>
  <c r="D69" i="1" s="1"/>
  <c r="B69" i="1"/>
  <c r="A69" i="1"/>
  <c r="C68" i="1"/>
  <c r="D68" i="1" s="1"/>
  <c r="B68" i="1"/>
  <c r="A68" i="1"/>
  <c r="C67" i="1"/>
  <c r="D67" i="1" s="1"/>
  <c r="B67" i="1"/>
  <c r="A67" i="1"/>
  <c r="C66" i="1"/>
  <c r="D66" i="1" s="1"/>
  <c r="B66" i="1"/>
  <c r="A66" i="1"/>
  <c r="C65" i="1"/>
  <c r="D65" i="1" s="1"/>
  <c r="B65" i="1"/>
  <c r="A65" i="1"/>
  <c r="C64" i="1"/>
  <c r="D64" i="1" s="1"/>
  <c r="B64" i="1"/>
  <c r="A64" i="1"/>
  <c r="C63" i="1"/>
  <c r="D63" i="1" s="1"/>
  <c r="B63" i="1"/>
  <c r="A63" i="1"/>
  <c r="C62" i="1"/>
  <c r="D62" i="1" s="1"/>
  <c r="B62" i="1"/>
  <c r="A62" i="1"/>
  <c r="C61" i="1"/>
  <c r="D61" i="1" s="1"/>
  <c r="B61" i="1"/>
  <c r="A61" i="1"/>
  <c r="C60" i="1"/>
  <c r="D60" i="1" s="1"/>
  <c r="B60" i="1"/>
  <c r="A60" i="1"/>
  <c r="C59" i="1"/>
  <c r="D59" i="1" s="1"/>
  <c r="B59" i="1"/>
  <c r="A59" i="1"/>
  <c r="C58" i="1"/>
  <c r="D58" i="1" s="1"/>
  <c r="B58" i="1"/>
  <c r="A58" i="1"/>
  <c r="C57" i="1"/>
  <c r="D57" i="1" s="1"/>
  <c r="B57" i="1"/>
  <c r="A57" i="1"/>
  <c r="C56" i="1"/>
  <c r="D56" i="1" s="1"/>
  <c r="B56" i="1"/>
  <c r="A56" i="1"/>
  <c r="C55" i="1"/>
  <c r="D55" i="1" s="1"/>
  <c r="B55" i="1"/>
  <c r="A55" i="1"/>
  <c r="C54" i="1"/>
  <c r="D54" i="1" s="1"/>
  <c r="B54" i="1"/>
  <c r="A54" i="1"/>
  <c r="C53" i="1"/>
  <c r="D53" i="1" s="1"/>
  <c r="B53" i="1"/>
  <c r="A53" i="1"/>
  <c r="C52" i="1"/>
  <c r="D52" i="1" s="1"/>
  <c r="B52" i="1"/>
  <c r="A52" i="1"/>
  <c r="C51" i="1"/>
  <c r="D51" i="1" s="1"/>
  <c r="B51" i="1"/>
  <c r="A51" i="1"/>
  <c r="C50" i="1"/>
  <c r="D50" i="1" s="1"/>
  <c r="B50" i="1"/>
  <c r="A50" i="1"/>
  <c r="C49" i="1"/>
  <c r="D49" i="1" s="1"/>
  <c r="B49" i="1"/>
  <c r="A49" i="1"/>
  <c r="C48" i="1"/>
  <c r="D48" i="1" s="1"/>
  <c r="B48" i="1"/>
  <c r="A48" i="1"/>
  <c r="C47" i="1"/>
  <c r="D47" i="1" s="1"/>
  <c r="B47" i="1"/>
  <c r="A47" i="1"/>
  <c r="C46" i="1"/>
  <c r="D46" i="1" s="1"/>
  <c r="B46" i="1"/>
  <c r="A46" i="1"/>
  <c r="C45" i="1"/>
  <c r="D45" i="1" s="1"/>
  <c r="B45" i="1"/>
  <c r="A45" i="1"/>
  <c r="C44" i="1"/>
  <c r="D44" i="1" s="1"/>
  <c r="B44" i="1"/>
  <c r="A44" i="1"/>
  <c r="C43" i="1"/>
  <c r="D43" i="1" s="1"/>
  <c r="B43" i="1"/>
  <c r="A43" i="1"/>
  <c r="C42" i="1"/>
  <c r="D42" i="1" s="1"/>
  <c r="B42" i="1"/>
  <c r="A42" i="1"/>
  <c r="C41" i="1"/>
  <c r="D41" i="1" s="1"/>
  <c r="B41" i="1"/>
  <c r="A41" i="1"/>
  <c r="C40" i="1"/>
  <c r="D40" i="1" s="1"/>
  <c r="B40" i="1"/>
  <c r="A40" i="1"/>
  <c r="C39" i="1"/>
  <c r="D39" i="1" s="1"/>
  <c r="B39" i="1"/>
  <c r="A39" i="1"/>
  <c r="C38" i="1"/>
  <c r="D38" i="1" s="1"/>
  <c r="B38" i="1"/>
  <c r="A38" i="1"/>
  <c r="C37" i="1"/>
  <c r="D37" i="1" s="1"/>
  <c r="B37" i="1"/>
  <c r="A37" i="1"/>
  <c r="C36" i="1"/>
  <c r="D36" i="1" s="1"/>
  <c r="B36" i="1"/>
  <c r="A36" i="1"/>
  <c r="C35" i="1"/>
  <c r="D35" i="1" s="1"/>
  <c r="B35" i="1"/>
  <c r="A35" i="1"/>
  <c r="C34" i="1"/>
  <c r="D34" i="1" s="1"/>
  <c r="B34" i="1"/>
  <c r="A34" i="1"/>
  <c r="C33" i="1"/>
  <c r="D33" i="1" s="1"/>
  <c r="B33" i="1"/>
  <c r="A33" i="1"/>
  <c r="C32" i="1"/>
  <c r="D32" i="1" s="1"/>
  <c r="B32" i="1"/>
  <c r="A32" i="1"/>
  <c r="C31" i="1"/>
  <c r="D31" i="1" s="1"/>
  <c r="B31" i="1"/>
  <c r="A31" i="1"/>
  <c r="A30" i="1"/>
  <c r="A29" i="1"/>
  <c r="C28" i="1"/>
  <c r="D28" i="1" s="1"/>
  <c r="A28" i="1"/>
  <c r="C27" i="1"/>
  <c r="D27" i="1" s="1"/>
  <c r="B27" i="1"/>
  <c r="B28" i="1" s="1"/>
  <c r="A27" i="1"/>
  <c r="C26" i="1"/>
  <c r="D26" i="1" s="1"/>
  <c r="A26" i="1"/>
  <c r="C25" i="1"/>
  <c r="D25" i="1" s="1"/>
  <c r="B25" i="1"/>
  <c r="B26" i="1" s="1"/>
  <c r="A17" i="3" s="1"/>
  <c r="A25" i="1"/>
  <c r="C24" i="1"/>
  <c r="D24" i="1" s="1"/>
  <c r="B24" i="1"/>
  <c r="A15" i="3" s="1"/>
  <c r="A24" i="1"/>
  <c r="C23" i="1"/>
  <c r="D23" i="1" s="1"/>
  <c r="B23" i="1"/>
  <c r="A23" i="1"/>
  <c r="C22" i="1"/>
  <c r="D22" i="1" s="1"/>
  <c r="A22" i="1"/>
  <c r="C17" i="1"/>
  <c r="D17" i="1" s="1"/>
  <c r="C16" i="1"/>
  <c r="D16" i="1" s="1"/>
  <c r="C15" i="1"/>
  <c r="D15" i="1" s="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21" i="1"/>
  <c r="A20" i="1"/>
  <c r="A19" i="1"/>
  <c r="A18" i="1"/>
  <c r="A17" i="1"/>
  <c r="A16" i="1"/>
  <c r="A15" i="1"/>
  <c r="A14" i="1"/>
  <c r="A13" i="1"/>
  <c r="A12" i="1"/>
  <c r="B11" i="1"/>
  <c r="C11" i="1" s="1"/>
  <c r="D11" i="1" s="1"/>
  <c r="A11" i="1"/>
  <c r="I27" i="7"/>
  <c r="I26" i="7"/>
  <c r="I25" i="7"/>
  <c r="I24" i="7"/>
  <c r="I23" i="7"/>
  <c r="I22" i="7"/>
  <c r="I21" i="7"/>
  <c r="I20" i="7"/>
  <c r="I19" i="7"/>
  <c r="I18" i="7"/>
  <c r="I17" i="7"/>
  <c r="I16" i="7"/>
  <c r="I15" i="7"/>
  <c r="I14" i="7"/>
  <c r="I13" i="7"/>
  <c r="I12" i="7"/>
  <c r="I11" i="7"/>
  <c r="I10" i="7"/>
  <c r="I9" i="7"/>
  <c r="I7" i="7"/>
  <c r="I8" i="7"/>
  <c r="G8" i="7"/>
  <c r="G27" i="7"/>
  <c r="G26" i="7"/>
  <c r="G25" i="7"/>
  <c r="G24" i="7"/>
  <c r="G23" i="7"/>
  <c r="G22" i="7"/>
  <c r="G21" i="7"/>
  <c r="G20" i="7"/>
  <c r="G19" i="7"/>
  <c r="G18" i="7"/>
  <c r="G17" i="7"/>
  <c r="G16" i="7"/>
  <c r="G15" i="7"/>
  <c r="G14" i="7"/>
  <c r="G13" i="7"/>
  <c r="G12" i="7"/>
  <c r="G11" i="7"/>
  <c r="G10" i="7"/>
  <c r="G9" i="7"/>
  <c r="G7" i="7"/>
  <c r="F8" i="7"/>
  <c r="H8" i="7" s="1"/>
  <c r="F27" i="7"/>
  <c r="H27" i="7" s="1"/>
  <c r="F26" i="7"/>
  <c r="H26" i="7" s="1"/>
  <c r="F25" i="7"/>
  <c r="H25" i="7" s="1"/>
  <c r="F24" i="7"/>
  <c r="H24" i="7" s="1"/>
  <c r="F23" i="7"/>
  <c r="H23" i="7" s="1"/>
  <c r="F22" i="7"/>
  <c r="H22" i="7" s="1"/>
  <c r="F21" i="7"/>
  <c r="H21" i="7" s="1"/>
  <c r="F20" i="7"/>
  <c r="H20" i="7" s="1"/>
  <c r="F19" i="7"/>
  <c r="H19" i="7" s="1"/>
  <c r="F18" i="7"/>
  <c r="H18" i="7" s="1"/>
  <c r="F17" i="7"/>
  <c r="H17" i="7" s="1"/>
  <c r="F16" i="7"/>
  <c r="H16" i="7" s="1"/>
  <c r="F15" i="7"/>
  <c r="H15" i="7" s="1"/>
  <c r="F14" i="7"/>
  <c r="H14" i="7" s="1"/>
  <c r="F13" i="7"/>
  <c r="H13" i="7" s="1"/>
  <c r="F12" i="7"/>
  <c r="H12" i="7" s="1"/>
  <c r="F11" i="7"/>
  <c r="F10" i="7"/>
  <c r="H10" i="7" s="1"/>
  <c r="F9" i="7"/>
  <c r="F7" i="7"/>
  <c r="D27" i="7"/>
  <c r="D26" i="7"/>
  <c r="D25" i="7"/>
  <c r="D24" i="7"/>
  <c r="D23" i="7"/>
  <c r="D22" i="7"/>
  <c r="D21" i="7"/>
  <c r="D20" i="7"/>
  <c r="D19" i="7"/>
  <c r="D18" i="7"/>
  <c r="D17" i="7"/>
  <c r="D16" i="7"/>
  <c r="D15" i="7"/>
  <c r="D14" i="7"/>
  <c r="D13" i="7"/>
  <c r="D12" i="7"/>
  <c r="D11" i="7"/>
  <c r="D10" i="7"/>
  <c r="D9" i="7"/>
  <c r="D8" i="7"/>
  <c r="D7" i="7"/>
  <c r="C27" i="7"/>
  <c r="C26" i="7"/>
  <c r="C24" i="7"/>
  <c r="C20" i="7"/>
  <c r="C19" i="7"/>
  <c r="C18" i="7"/>
  <c r="C15" i="7"/>
  <c r="C14" i="7"/>
  <c r="C12" i="7"/>
  <c r="C10" i="7"/>
  <c r="C9" i="7"/>
  <c r="C7" i="7"/>
  <c r="B27" i="7"/>
  <c r="B26" i="7"/>
  <c r="B25" i="7"/>
  <c r="B24" i="7"/>
  <c r="B23" i="7"/>
  <c r="B22" i="7"/>
  <c r="B21" i="7"/>
  <c r="B20" i="7"/>
  <c r="B19" i="7"/>
  <c r="B18" i="7"/>
  <c r="B17" i="7"/>
  <c r="B16" i="7"/>
  <c r="B15" i="7"/>
  <c r="B14" i="7"/>
  <c r="B13" i="7"/>
  <c r="B12" i="7"/>
  <c r="B11" i="7"/>
  <c r="B10" i="7"/>
  <c r="B9" i="7"/>
  <c r="B8" i="7"/>
  <c r="B7" i="7"/>
  <c r="N17" i="1"/>
  <c r="K8" i="3" s="1"/>
  <c r="AB510" i="1"/>
  <c r="AF510" i="1"/>
  <c r="AE510" i="1"/>
  <c r="AD510" i="1"/>
  <c r="AC510" i="1"/>
  <c r="AA510" i="1"/>
  <c r="AB509" i="1"/>
  <c r="AF509" i="1"/>
  <c r="AE509" i="1"/>
  <c r="AD509" i="1"/>
  <c r="AC509" i="1"/>
  <c r="AA509" i="1"/>
  <c r="AB508" i="1"/>
  <c r="AF508" i="1"/>
  <c r="AE508" i="1"/>
  <c r="AD508" i="1"/>
  <c r="AC508" i="1"/>
  <c r="AA508" i="1"/>
  <c r="AB507" i="1"/>
  <c r="AF507" i="1"/>
  <c r="AE507" i="1"/>
  <c r="AD507" i="1"/>
  <c r="AC507" i="1"/>
  <c r="AA507" i="1"/>
  <c r="AB506" i="1"/>
  <c r="AF506" i="1"/>
  <c r="AE506" i="1"/>
  <c r="AD506" i="1"/>
  <c r="AC506" i="1"/>
  <c r="AA506" i="1"/>
  <c r="AB505" i="1"/>
  <c r="AF505" i="1"/>
  <c r="AE505" i="1"/>
  <c r="AD505" i="1"/>
  <c r="AC505" i="1"/>
  <c r="AA505" i="1"/>
  <c r="AB504" i="1"/>
  <c r="AF504" i="1"/>
  <c r="AE504" i="1"/>
  <c r="AD504" i="1"/>
  <c r="AC504" i="1"/>
  <c r="AA504" i="1"/>
  <c r="AB503" i="1"/>
  <c r="AF503" i="1"/>
  <c r="AE503" i="1"/>
  <c r="AD503" i="1"/>
  <c r="AC503" i="1"/>
  <c r="AA503" i="1"/>
  <c r="AB502" i="1"/>
  <c r="AF502" i="1"/>
  <c r="AE502" i="1"/>
  <c r="AD502" i="1"/>
  <c r="AC502" i="1"/>
  <c r="AA502" i="1"/>
  <c r="AB501" i="1"/>
  <c r="AF501" i="1"/>
  <c r="AE501" i="1"/>
  <c r="AD501" i="1"/>
  <c r="AC501" i="1"/>
  <c r="AA501" i="1"/>
  <c r="AB500" i="1"/>
  <c r="AF500" i="1"/>
  <c r="AE500" i="1"/>
  <c r="AD500" i="1"/>
  <c r="AC500" i="1"/>
  <c r="AA500" i="1"/>
  <c r="AB499" i="1"/>
  <c r="AF499" i="1"/>
  <c r="AE499" i="1"/>
  <c r="AD499" i="1"/>
  <c r="AC499" i="1"/>
  <c r="AA499" i="1"/>
  <c r="AB498" i="1"/>
  <c r="AF498" i="1"/>
  <c r="AE498" i="1"/>
  <c r="AD498" i="1"/>
  <c r="AC498" i="1"/>
  <c r="AA498" i="1"/>
  <c r="AB497" i="1"/>
  <c r="AF497" i="1"/>
  <c r="AE497" i="1"/>
  <c r="AD497" i="1"/>
  <c r="AC497" i="1"/>
  <c r="AA497" i="1"/>
  <c r="AB496" i="1"/>
  <c r="AF496" i="1"/>
  <c r="AE496" i="1"/>
  <c r="AD496" i="1"/>
  <c r="AC496" i="1"/>
  <c r="AA496" i="1"/>
  <c r="AB495" i="1"/>
  <c r="AF495" i="1"/>
  <c r="AE495" i="1"/>
  <c r="AD495" i="1"/>
  <c r="AC495" i="1"/>
  <c r="AA495" i="1"/>
  <c r="AB494" i="1"/>
  <c r="AF494" i="1"/>
  <c r="AE494" i="1"/>
  <c r="AD494" i="1"/>
  <c r="AC494" i="1"/>
  <c r="AA494" i="1"/>
  <c r="AB493" i="1"/>
  <c r="AF493" i="1"/>
  <c r="AE493" i="1"/>
  <c r="AD493" i="1"/>
  <c r="AC493" i="1"/>
  <c r="AA493" i="1"/>
  <c r="AB492" i="1"/>
  <c r="AF492" i="1"/>
  <c r="AE492" i="1"/>
  <c r="AD492" i="1"/>
  <c r="AC492" i="1"/>
  <c r="AA492" i="1"/>
  <c r="AB491" i="1"/>
  <c r="AF491" i="1"/>
  <c r="AE491" i="1"/>
  <c r="AD491" i="1"/>
  <c r="AC491" i="1"/>
  <c r="AA491" i="1"/>
  <c r="AB490" i="1"/>
  <c r="AF490" i="1"/>
  <c r="AE490" i="1"/>
  <c r="AD490" i="1"/>
  <c r="AC490" i="1"/>
  <c r="AA490" i="1"/>
  <c r="AB489" i="1"/>
  <c r="AF489" i="1"/>
  <c r="AE489" i="1"/>
  <c r="AD489" i="1"/>
  <c r="AC489" i="1"/>
  <c r="AA489" i="1"/>
  <c r="AB488" i="1"/>
  <c r="AF488" i="1"/>
  <c r="AE488" i="1"/>
  <c r="AD488" i="1"/>
  <c r="AC488" i="1"/>
  <c r="AA488" i="1"/>
  <c r="AB487" i="1"/>
  <c r="AF487" i="1"/>
  <c r="AE487" i="1"/>
  <c r="AD487" i="1"/>
  <c r="AC487" i="1"/>
  <c r="AA487" i="1"/>
  <c r="AB486" i="1"/>
  <c r="AF486" i="1"/>
  <c r="AE486" i="1"/>
  <c r="AD486" i="1"/>
  <c r="AC486" i="1"/>
  <c r="AA486" i="1"/>
  <c r="AB485" i="1"/>
  <c r="AF485" i="1"/>
  <c r="AE485" i="1"/>
  <c r="AD485" i="1"/>
  <c r="AC485" i="1"/>
  <c r="AA485" i="1"/>
  <c r="AB484" i="1"/>
  <c r="AF484" i="1"/>
  <c r="AE484" i="1"/>
  <c r="AD484" i="1"/>
  <c r="AC484" i="1"/>
  <c r="AA484" i="1"/>
  <c r="AB483" i="1"/>
  <c r="AF483" i="1"/>
  <c r="AE483" i="1"/>
  <c r="AD483" i="1"/>
  <c r="AC483" i="1"/>
  <c r="AA483" i="1"/>
  <c r="AB482" i="1"/>
  <c r="AF482" i="1"/>
  <c r="AE482" i="1"/>
  <c r="AD482" i="1"/>
  <c r="AC482" i="1"/>
  <c r="AA482" i="1"/>
  <c r="AB481" i="1"/>
  <c r="AF481" i="1"/>
  <c r="AE481" i="1"/>
  <c r="AD481" i="1"/>
  <c r="AC481" i="1"/>
  <c r="AA481" i="1"/>
  <c r="AB480" i="1"/>
  <c r="AF480" i="1"/>
  <c r="AE480" i="1"/>
  <c r="AD480" i="1"/>
  <c r="AC480" i="1"/>
  <c r="AA480" i="1"/>
  <c r="AB479" i="1"/>
  <c r="AF479" i="1"/>
  <c r="AE479" i="1"/>
  <c r="AD479" i="1"/>
  <c r="AC479" i="1"/>
  <c r="AA479" i="1"/>
  <c r="AB478" i="1"/>
  <c r="AF478" i="1"/>
  <c r="AE478" i="1"/>
  <c r="AD478" i="1"/>
  <c r="AC478" i="1"/>
  <c r="AA478" i="1"/>
  <c r="AB477" i="1"/>
  <c r="AF477" i="1"/>
  <c r="AE477" i="1"/>
  <c r="AD477" i="1"/>
  <c r="AC477" i="1"/>
  <c r="AA477" i="1"/>
  <c r="AB476" i="1"/>
  <c r="AF476" i="1"/>
  <c r="AE476" i="1"/>
  <c r="AD476" i="1"/>
  <c r="AC476" i="1"/>
  <c r="AA476" i="1"/>
  <c r="AB475" i="1"/>
  <c r="AF475" i="1"/>
  <c r="AE475" i="1"/>
  <c r="AD475" i="1"/>
  <c r="AC475" i="1"/>
  <c r="AA475" i="1"/>
  <c r="AB474" i="1"/>
  <c r="AF474" i="1"/>
  <c r="AE474" i="1"/>
  <c r="AD474" i="1"/>
  <c r="AC474" i="1"/>
  <c r="AA474" i="1"/>
  <c r="AB473" i="1"/>
  <c r="AF473" i="1"/>
  <c r="AE473" i="1"/>
  <c r="AD473" i="1"/>
  <c r="AC473" i="1"/>
  <c r="AA473" i="1"/>
  <c r="AB472" i="1"/>
  <c r="AF472" i="1"/>
  <c r="AE472" i="1"/>
  <c r="AD472" i="1"/>
  <c r="AC472" i="1"/>
  <c r="AA472" i="1"/>
  <c r="AB471" i="1"/>
  <c r="AF471" i="1"/>
  <c r="AE471" i="1"/>
  <c r="AD471" i="1"/>
  <c r="AC471" i="1"/>
  <c r="AA471" i="1"/>
  <c r="AB470" i="1"/>
  <c r="AF470" i="1"/>
  <c r="AE470" i="1"/>
  <c r="AD470" i="1"/>
  <c r="AC470" i="1"/>
  <c r="AA470" i="1"/>
  <c r="AB469" i="1"/>
  <c r="AF469" i="1"/>
  <c r="AE469" i="1"/>
  <c r="AD469" i="1"/>
  <c r="AC469" i="1"/>
  <c r="AA469" i="1"/>
  <c r="AB468" i="1"/>
  <c r="AF468" i="1"/>
  <c r="AE468" i="1"/>
  <c r="AD468" i="1"/>
  <c r="AC468" i="1"/>
  <c r="AA468" i="1"/>
  <c r="AB467" i="1"/>
  <c r="AF467" i="1"/>
  <c r="AE467" i="1"/>
  <c r="AD467" i="1"/>
  <c r="AC467" i="1"/>
  <c r="AA467" i="1"/>
  <c r="AB466" i="1"/>
  <c r="AF466" i="1"/>
  <c r="AE466" i="1"/>
  <c r="AD466" i="1"/>
  <c r="AC466" i="1"/>
  <c r="AA466" i="1"/>
  <c r="AB465" i="1"/>
  <c r="AF465" i="1"/>
  <c r="AE465" i="1"/>
  <c r="AD465" i="1"/>
  <c r="AC465" i="1"/>
  <c r="AA465" i="1"/>
  <c r="AB464" i="1"/>
  <c r="AF464" i="1"/>
  <c r="AE464" i="1"/>
  <c r="AD464" i="1"/>
  <c r="AC464" i="1"/>
  <c r="AA464" i="1"/>
  <c r="AB463" i="1"/>
  <c r="AF463" i="1"/>
  <c r="AE463" i="1"/>
  <c r="AD463" i="1"/>
  <c r="AC463" i="1"/>
  <c r="AA463" i="1"/>
  <c r="AB462" i="1"/>
  <c r="AF462" i="1"/>
  <c r="AE462" i="1"/>
  <c r="AD462" i="1"/>
  <c r="AC462" i="1"/>
  <c r="AA462" i="1"/>
  <c r="AB461" i="1"/>
  <c r="AF461" i="1"/>
  <c r="AE461" i="1"/>
  <c r="AD461" i="1"/>
  <c r="AC461" i="1"/>
  <c r="AA461" i="1"/>
  <c r="AB460" i="1"/>
  <c r="AF460" i="1"/>
  <c r="AE460" i="1"/>
  <c r="AD460" i="1"/>
  <c r="AC460" i="1"/>
  <c r="AA460" i="1"/>
  <c r="AB459" i="1"/>
  <c r="AF459" i="1"/>
  <c r="AE459" i="1"/>
  <c r="AD459" i="1"/>
  <c r="AC459" i="1"/>
  <c r="AA459" i="1"/>
  <c r="AB458" i="1"/>
  <c r="AF458" i="1"/>
  <c r="AE458" i="1"/>
  <c r="AD458" i="1"/>
  <c r="AC458" i="1"/>
  <c r="AA458" i="1"/>
  <c r="AB457" i="1"/>
  <c r="AF457" i="1"/>
  <c r="AE457" i="1"/>
  <c r="AD457" i="1"/>
  <c r="AC457" i="1"/>
  <c r="AA457" i="1"/>
  <c r="AB456" i="1"/>
  <c r="AF456" i="1"/>
  <c r="AE456" i="1"/>
  <c r="AD456" i="1"/>
  <c r="AC456" i="1"/>
  <c r="AA456" i="1"/>
  <c r="AB455" i="1"/>
  <c r="AF455" i="1"/>
  <c r="AE455" i="1"/>
  <c r="AD455" i="1"/>
  <c r="AC455" i="1"/>
  <c r="AA455" i="1"/>
  <c r="AB454" i="1"/>
  <c r="AF454" i="1"/>
  <c r="AE454" i="1"/>
  <c r="AD454" i="1"/>
  <c r="AC454" i="1"/>
  <c r="AA454" i="1"/>
  <c r="AB453" i="1"/>
  <c r="AF453" i="1"/>
  <c r="AE453" i="1"/>
  <c r="AD453" i="1"/>
  <c r="AC453" i="1"/>
  <c r="AA453" i="1"/>
  <c r="AB452" i="1"/>
  <c r="AF452" i="1"/>
  <c r="AE452" i="1"/>
  <c r="AD452" i="1"/>
  <c r="AC452" i="1"/>
  <c r="AA452" i="1"/>
  <c r="AB451" i="1"/>
  <c r="AF451" i="1"/>
  <c r="AE451" i="1"/>
  <c r="AD451" i="1"/>
  <c r="AC451" i="1"/>
  <c r="AA451" i="1"/>
  <c r="AB450" i="1"/>
  <c r="AF450" i="1"/>
  <c r="AE450" i="1"/>
  <c r="AD450" i="1"/>
  <c r="AC450" i="1"/>
  <c r="AA450" i="1"/>
  <c r="AB449" i="1"/>
  <c r="AF449" i="1"/>
  <c r="AE449" i="1"/>
  <c r="AD449" i="1"/>
  <c r="AC449" i="1"/>
  <c r="AA449" i="1"/>
  <c r="AB448" i="1"/>
  <c r="AF448" i="1"/>
  <c r="AE448" i="1"/>
  <c r="AD448" i="1"/>
  <c r="AC448" i="1"/>
  <c r="AA448" i="1"/>
  <c r="AB447" i="1"/>
  <c r="AF447" i="1"/>
  <c r="AE447" i="1"/>
  <c r="AD447" i="1"/>
  <c r="AC447" i="1"/>
  <c r="AA447" i="1"/>
  <c r="AB446" i="1"/>
  <c r="AF446" i="1"/>
  <c r="AE446" i="1"/>
  <c r="AD446" i="1"/>
  <c r="AC446" i="1"/>
  <c r="AA446" i="1"/>
  <c r="AB445" i="1"/>
  <c r="AF445" i="1"/>
  <c r="AE445" i="1"/>
  <c r="AD445" i="1"/>
  <c r="AC445" i="1"/>
  <c r="AA445" i="1"/>
  <c r="AB444" i="1"/>
  <c r="AF444" i="1"/>
  <c r="AE444" i="1"/>
  <c r="AD444" i="1"/>
  <c r="AC444" i="1"/>
  <c r="AA444" i="1"/>
  <c r="AB443" i="1"/>
  <c r="AF443" i="1"/>
  <c r="AE443" i="1"/>
  <c r="AD443" i="1"/>
  <c r="AC443" i="1"/>
  <c r="AA443" i="1"/>
  <c r="AB442" i="1"/>
  <c r="AF442" i="1"/>
  <c r="AE442" i="1"/>
  <c r="AD442" i="1"/>
  <c r="AC442" i="1"/>
  <c r="AA442" i="1"/>
  <c r="AB441" i="1"/>
  <c r="AF441" i="1"/>
  <c r="AE441" i="1"/>
  <c r="AD441" i="1"/>
  <c r="AC441" i="1"/>
  <c r="AA441" i="1"/>
  <c r="AB440" i="1"/>
  <c r="AF440" i="1"/>
  <c r="AE440" i="1"/>
  <c r="AD440" i="1"/>
  <c r="AC440" i="1"/>
  <c r="AA440" i="1"/>
  <c r="AB439" i="1"/>
  <c r="AF439" i="1"/>
  <c r="AE439" i="1"/>
  <c r="AD439" i="1"/>
  <c r="AC439" i="1"/>
  <c r="AA439" i="1"/>
  <c r="AB438" i="1"/>
  <c r="AF438" i="1"/>
  <c r="AE438" i="1"/>
  <c r="AD438" i="1"/>
  <c r="AC438" i="1"/>
  <c r="AA438" i="1"/>
  <c r="AB437" i="1"/>
  <c r="AF437" i="1"/>
  <c r="AE437" i="1"/>
  <c r="AD437" i="1"/>
  <c r="AC437" i="1"/>
  <c r="AA437" i="1"/>
  <c r="AB436" i="1"/>
  <c r="AF436" i="1"/>
  <c r="AE436" i="1"/>
  <c r="AD436" i="1"/>
  <c r="AC436" i="1"/>
  <c r="AA436" i="1"/>
  <c r="AB435" i="1"/>
  <c r="AF435" i="1"/>
  <c r="AE435" i="1"/>
  <c r="AD435" i="1"/>
  <c r="AC435" i="1"/>
  <c r="AA435" i="1"/>
  <c r="AB434" i="1"/>
  <c r="AF434" i="1"/>
  <c r="AE434" i="1"/>
  <c r="AD434" i="1"/>
  <c r="AC434" i="1"/>
  <c r="AA434" i="1"/>
  <c r="AB433" i="1"/>
  <c r="AF433" i="1"/>
  <c r="AE433" i="1"/>
  <c r="AD433" i="1"/>
  <c r="AC433" i="1"/>
  <c r="AA433" i="1"/>
  <c r="AB432" i="1"/>
  <c r="AF432" i="1"/>
  <c r="AE432" i="1"/>
  <c r="AD432" i="1"/>
  <c r="AC432" i="1"/>
  <c r="AA432" i="1"/>
  <c r="AB431" i="1"/>
  <c r="AF431" i="1"/>
  <c r="AE431" i="1"/>
  <c r="AD431" i="1"/>
  <c r="AC431" i="1"/>
  <c r="AA431" i="1"/>
  <c r="AB430" i="1"/>
  <c r="AF430" i="1"/>
  <c r="AE430" i="1"/>
  <c r="AD430" i="1"/>
  <c r="AC430" i="1"/>
  <c r="AA430" i="1"/>
  <c r="AB429" i="1"/>
  <c r="AF429" i="1"/>
  <c r="AE429" i="1"/>
  <c r="AD429" i="1"/>
  <c r="AC429" i="1"/>
  <c r="AA429" i="1"/>
  <c r="AB428" i="1"/>
  <c r="AF428" i="1"/>
  <c r="AE428" i="1"/>
  <c r="AD428" i="1"/>
  <c r="AC428" i="1"/>
  <c r="AA428" i="1"/>
  <c r="AB427" i="1"/>
  <c r="AF427" i="1"/>
  <c r="AE427" i="1"/>
  <c r="AD427" i="1"/>
  <c r="AC427" i="1"/>
  <c r="AA427" i="1"/>
  <c r="AB426" i="1"/>
  <c r="AF426" i="1"/>
  <c r="AE426" i="1"/>
  <c r="AD426" i="1"/>
  <c r="AC426" i="1"/>
  <c r="AA426" i="1"/>
  <c r="AB425" i="1"/>
  <c r="AF425" i="1"/>
  <c r="AE425" i="1"/>
  <c r="AD425" i="1"/>
  <c r="AC425" i="1"/>
  <c r="AA425" i="1"/>
  <c r="AB424" i="1"/>
  <c r="AF424" i="1"/>
  <c r="AE424" i="1"/>
  <c r="AD424" i="1"/>
  <c r="AC424" i="1"/>
  <c r="AA424" i="1"/>
  <c r="AB423" i="1"/>
  <c r="AF423" i="1"/>
  <c r="AE423" i="1"/>
  <c r="AD423" i="1"/>
  <c r="AC423" i="1"/>
  <c r="AA423" i="1"/>
  <c r="AB422" i="1"/>
  <c r="AF422" i="1"/>
  <c r="AE422" i="1"/>
  <c r="AD422" i="1"/>
  <c r="AC422" i="1"/>
  <c r="AA422" i="1"/>
  <c r="AB421" i="1"/>
  <c r="AF421" i="1"/>
  <c r="AE421" i="1"/>
  <c r="AD421" i="1"/>
  <c r="AC421" i="1"/>
  <c r="AA421" i="1"/>
  <c r="AB420" i="1"/>
  <c r="AF420" i="1"/>
  <c r="AE420" i="1"/>
  <c r="AD420" i="1"/>
  <c r="AC420" i="1"/>
  <c r="AA420" i="1"/>
  <c r="AB419" i="1"/>
  <c r="AF419" i="1"/>
  <c r="AE419" i="1"/>
  <c r="AD419" i="1"/>
  <c r="AC419" i="1"/>
  <c r="AA419" i="1"/>
  <c r="AB418" i="1"/>
  <c r="AF418" i="1"/>
  <c r="AE418" i="1"/>
  <c r="AD418" i="1"/>
  <c r="AC418" i="1"/>
  <c r="AA418" i="1"/>
  <c r="AB417" i="1"/>
  <c r="AF417" i="1"/>
  <c r="AE417" i="1"/>
  <c r="AD417" i="1"/>
  <c r="AC417" i="1"/>
  <c r="AA417" i="1"/>
  <c r="AB416" i="1"/>
  <c r="AF416" i="1"/>
  <c r="AE416" i="1"/>
  <c r="AD416" i="1"/>
  <c r="AC416" i="1"/>
  <c r="AA416" i="1"/>
  <c r="AB415" i="1"/>
  <c r="AF415" i="1"/>
  <c r="AE415" i="1"/>
  <c r="AD415" i="1"/>
  <c r="AC415" i="1"/>
  <c r="AA415" i="1"/>
  <c r="AB414" i="1"/>
  <c r="AF414" i="1"/>
  <c r="AE414" i="1"/>
  <c r="AD414" i="1"/>
  <c r="AC414" i="1"/>
  <c r="AA414" i="1"/>
  <c r="AB413" i="1"/>
  <c r="AF413" i="1"/>
  <c r="AE413" i="1"/>
  <c r="AD413" i="1"/>
  <c r="AC413" i="1"/>
  <c r="AA413" i="1"/>
  <c r="AB412" i="1"/>
  <c r="AF412" i="1"/>
  <c r="AE412" i="1"/>
  <c r="AD412" i="1"/>
  <c r="AC412" i="1"/>
  <c r="AA412" i="1"/>
  <c r="AB411" i="1"/>
  <c r="AF411" i="1"/>
  <c r="AE411" i="1"/>
  <c r="AD411" i="1"/>
  <c r="AC411" i="1"/>
  <c r="AA411" i="1"/>
  <c r="AB410" i="1"/>
  <c r="AF410" i="1"/>
  <c r="AE410" i="1"/>
  <c r="AD410" i="1"/>
  <c r="AC410" i="1"/>
  <c r="AA410" i="1"/>
  <c r="AB409" i="1"/>
  <c r="AF409" i="1"/>
  <c r="AE409" i="1"/>
  <c r="AD409" i="1"/>
  <c r="AC409" i="1"/>
  <c r="AA409" i="1"/>
  <c r="AB408" i="1"/>
  <c r="AF408" i="1"/>
  <c r="AE408" i="1"/>
  <c r="AD408" i="1"/>
  <c r="AC408" i="1"/>
  <c r="AA408" i="1"/>
  <c r="AB407" i="1"/>
  <c r="AF407" i="1"/>
  <c r="AE407" i="1"/>
  <c r="AD407" i="1"/>
  <c r="AC407" i="1"/>
  <c r="AA407" i="1"/>
  <c r="AB406" i="1"/>
  <c r="AF406" i="1"/>
  <c r="AE406" i="1"/>
  <c r="AD406" i="1"/>
  <c r="AC406" i="1"/>
  <c r="AA406" i="1"/>
  <c r="AB405" i="1"/>
  <c r="AF405" i="1"/>
  <c r="AE405" i="1"/>
  <c r="AD405" i="1"/>
  <c r="AC405" i="1"/>
  <c r="AA405" i="1"/>
  <c r="AB404" i="1"/>
  <c r="AF404" i="1"/>
  <c r="AE404" i="1"/>
  <c r="AD404" i="1"/>
  <c r="AC404" i="1"/>
  <c r="AA404" i="1"/>
  <c r="AB403" i="1"/>
  <c r="AF403" i="1"/>
  <c r="AE403" i="1"/>
  <c r="AD403" i="1"/>
  <c r="AC403" i="1"/>
  <c r="AA403" i="1"/>
  <c r="AB402" i="1"/>
  <c r="AF402" i="1"/>
  <c r="AE402" i="1"/>
  <c r="AD402" i="1"/>
  <c r="AC402" i="1"/>
  <c r="AA402" i="1"/>
  <c r="AB401" i="1"/>
  <c r="AF401" i="1"/>
  <c r="AE401" i="1"/>
  <c r="AD401" i="1"/>
  <c r="AC401" i="1"/>
  <c r="AA401" i="1"/>
  <c r="AB400" i="1"/>
  <c r="AF400" i="1"/>
  <c r="AE400" i="1"/>
  <c r="AD400" i="1"/>
  <c r="AC400" i="1"/>
  <c r="AA400" i="1"/>
  <c r="AB399" i="1"/>
  <c r="AF399" i="1"/>
  <c r="AE399" i="1"/>
  <c r="AD399" i="1"/>
  <c r="AC399" i="1"/>
  <c r="AA399" i="1"/>
  <c r="AB398" i="1"/>
  <c r="AF398" i="1"/>
  <c r="AE398" i="1"/>
  <c r="AD398" i="1"/>
  <c r="AC398" i="1"/>
  <c r="AA398" i="1"/>
  <c r="AB397" i="1"/>
  <c r="AF397" i="1"/>
  <c r="AE397" i="1"/>
  <c r="AD397" i="1"/>
  <c r="AC397" i="1"/>
  <c r="AA397" i="1"/>
  <c r="AB396" i="1"/>
  <c r="AF396" i="1"/>
  <c r="AE396" i="1"/>
  <c r="AD396" i="1"/>
  <c r="AC396" i="1"/>
  <c r="AA396" i="1"/>
  <c r="AB395" i="1"/>
  <c r="AF395" i="1"/>
  <c r="AE395" i="1"/>
  <c r="AD395" i="1"/>
  <c r="AC395" i="1"/>
  <c r="AA395" i="1"/>
  <c r="AB394" i="1"/>
  <c r="AF394" i="1"/>
  <c r="AE394" i="1"/>
  <c r="AD394" i="1"/>
  <c r="AC394" i="1"/>
  <c r="AA394" i="1"/>
  <c r="AB393" i="1"/>
  <c r="AF393" i="1"/>
  <c r="AE393" i="1"/>
  <c r="AD393" i="1"/>
  <c r="AC393" i="1"/>
  <c r="AA393" i="1"/>
  <c r="AB392" i="1"/>
  <c r="AF392" i="1"/>
  <c r="AE392" i="1"/>
  <c r="AD392" i="1"/>
  <c r="AC392" i="1"/>
  <c r="AA392" i="1"/>
  <c r="AB391" i="1"/>
  <c r="AF391" i="1"/>
  <c r="AE391" i="1"/>
  <c r="AD391" i="1"/>
  <c r="AC391" i="1"/>
  <c r="AA391" i="1"/>
  <c r="AB390" i="1"/>
  <c r="AF390" i="1"/>
  <c r="AE390" i="1"/>
  <c r="AD390" i="1"/>
  <c r="AC390" i="1"/>
  <c r="AA390" i="1"/>
  <c r="AB389" i="1"/>
  <c r="AF389" i="1"/>
  <c r="AE389" i="1"/>
  <c r="AD389" i="1"/>
  <c r="AC389" i="1"/>
  <c r="AA389" i="1"/>
  <c r="AB388" i="1"/>
  <c r="AF388" i="1"/>
  <c r="AE388" i="1"/>
  <c r="AD388" i="1"/>
  <c r="AC388" i="1"/>
  <c r="AA388" i="1"/>
  <c r="AB387" i="1"/>
  <c r="AF387" i="1"/>
  <c r="AE387" i="1"/>
  <c r="AD387" i="1"/>
  <c r="AC387" i="1"/>
  <c r="AA387" i="1"/>
  <c r="AB386" i="1"/>
  <c r="AF386" i="1"/>
  <c r="AE386" i="1"/>
  <c r="AD386" i="1"/>
  <c r="AC386" i="1"/>
  <c r="AA386" i="1"/>
  <c r="AB385" i="1"/>
  <c r="AF385" i="1"/>
  <c r="AE385" i="1"/>
  <c r="AD385" i="1"/>
  <c r="AC385" i="1"/>
  <c r="AA385" i="1"/>
  <c r="AB384" i="1"/>
  <c r="AF384" i="1"/>
  <c r="AE384" i="1"/>
  <c r="AD384" i="1"/>
  <c r="AC384" i="1"/>
  <c r="AA384" i="1"/>
  <c r="AB383" i="1"/>
  <c r="AF383" i="1"/>
  <c r="AE383" i="1"/>
  <c r="AD383" i="1"/>
  <c r="AC383" i="1"/>
  <c r="AA383" i="1"/>
  <c r="AB382" i="1"/>
  <c r="AF382" i="1"/>
  <c r="AE382" i="1"/>
  <c r="AD382" i="1"/>
  <c r="AC382" i="1"/>
  <c r="AA382" i="1"/>
  <c r="AB381" i="1"/>
  <c r="AF381" i="1"/>
  <c r="AE381" i="1"/>
  <c r="AD381" i="1"/>
  <c r="AC381" i="1"/>
  <c r="AA381" i="1"/>
  <c r="AB380" i="1"/>
  <c r="AF380" i="1"/>
  <c r="AE380" i="1"/>
  <c r="AD380" i="1"/>
  <c r="AC380" i="1"/>
  <c r="AA380" i="1"/>
  <c r="AB379" i="1"/>
  <c r="AF379" i="1"/>
  <c r="AE379" i="1"/>
  <c r="AD379" i="1"/>
  <c r="AC379" i="1"/>
  <c r="AA379" i="1"/>
  <c r="AB378" i="1"/>
  <c r="AF378" i="1"/>
  <c r="AE378" i="1"/>
  <c r="AD378" i="1"/>
  <c r="AC378" i="1"/>
  <c r="AA378" i="1"/>
  <c r="AB377" i="1"/>
  <c r="AF377" i="1"/>
  <c r="AE377" i="1"/>
  <c r="AD377" i="1"/>
  <c r="AC377" i="1"/>
  <c r="AA377" i="1"/>
  <c r="AB376" i="1"/>
  <c r="AF376" i="1"/>
  <c r="AE376" i="1"/>
  <c r="AD376" i="1"/>
  <c r="AC376" i="1"/>
  <c r="AA376" i="1"/>
  <c r="AB375" i="1"/>
  <c r="AF375" i="1"/>
  <c r="AE375" i="1"/>
  <c r="AD375" i="1"/>
  <c r="AC375" i="1"/>
  <c r="AA375" i="1"/>
  <c r="AB374" i="1"/>
  <c r="AF374" i="1"/>
  <c r="AE374" i="1"/>
  <c r="AD374" i="1"/>
  <c r="AC374" i="1"/>
  <c r="AA374" i="1"/>
  <c r="AB373" i="1"/>
  <c r="AF373" i="1"/>
  <c r="AE373" i="1"/>
  <c r="AD373" i="1"/>
  <c r="AC373" i="1"/>
  <c r="AA373" i="1"/>
  <c r="AB372" i="1"/>
  <c r="AF372" i="1"/>
  <c r="AE372" i="1"/>
  <c r="AD372" i="1"/>
  <c r="AC372" i="1"/>
  <c r="AA372" i="1"/>
  <c r="AB371" i="1"/>
  <c r="AF371" i="1"/>
  <c r="AE371" i="1"/>
  <c r="AD371" i="1"/>
  <c r="AC371" i="1"/>
  <c r="AA371" i="1"/>
  <c r="AB370" i="1"/>
  <c r="AF370" i="1"/>
  <c r="AE370" i="1"/>
  <c r="AD370" i="1"/>
  <c r="AC370" i="1"/>
  <c r="AA370" i="1"/>
  <c r="AB369" i="1"/>
  <c r="AF369" i="1"/>
  <c r="AE369" i="1"/>
  <c r="AD369" i="1"/>
  <c r="AC369" i="1"/>
  <c r="AA369" i="1"/>
  <c r="AB368" i="1"/>
  <c r="AF368" i="1"/>
  <c r="AE368" i="1"/>
  <c r="AD368" i="1"/>
  <c r="AC368" i="1"/>
  <c r="AA368" i="1"/>
  <c r="AB367" i="1"/>
  <c r="AF367" i="1"/>
  <c r="AE367" i="1"/>
  <c r="AD367" i="1"/>
  <c r="AC367" i="1"/>
  <c r="AA367" i="1"/>
  <c r="AB366" i="1"/>
  <c r="AF366" i="1"/>
  <c r="AE366" i="1"/>
  <c r="AD366" i="1"/>
  <c r="AC366" i="1"/>
  <c r="AA366" i="1"/>
  <c r="AB365" i="1"/>
  <c r="AF365" i="1"/>
  <c r="AE365" i="1"/>
  <c r="AD365" i="1"/>
  <c r="AC365" i="1"/>
  <c r="AA365" i="1"/>
  <c r="AB364" i="1"/>
  <c r="AF364" i="1"/>
  <c r="AE364" i="1"/>
  <c r="AD364" i="1"/>
  <c r="AC364" i="1"/>
  <c r="AA364" i="1"/>
  <c r="AB363" i="1"/>
  <c r="AF363" i="1"/>
  <c r="AE363" i="1"/>
  <c r="AD363" i="1"/>
  <c r="AC363" i="1"/>
  <c r="AA363" i="1"/>
  <c r="AB362" i="1"/>
  <c r="AF362" i="1"/>
  <c r="AE362" i="1"/>
  <c r="AD362" i="1"/>
  <c r="AC362" i="1"/>
  <c r="AA362" i="1"/>
  <c r="AB361" i="1"/>
  <c r="AF361" i="1"/>
  <c r="AE361" i="1"/>
  <c r="AD361" i="1"/>
  <c r="AC361" i="1"/>
  <c r="AA361" i="1"/>
  <c r="AB360" i="1"/>
  <c r="AF360" i="1"/>
  <c r="AE360" i="1"/>
  <c r="AD360" i="1"/>
  <c r="AC360" i="1"/>
  <c r="AA360" i="1"/>
  <c r="AB359" i="1"/>
  <c r="AF359" i="1"/>
  <c r="AE359" i="1"/>
  <c r="AD359" i="1"/>
  <c r="AC359" i="1"/>
  <c r="AA359" i="1"/>
  <c r="AB358" i="1"/>
  <c r="AF358" i="1"/>
  <c r="AE358" i="1"/>
  <c r="AD358" i="1"/>
  <c r="AC358" i="1"/>
  <c r="AA358" i="1"/>
  <c r="AB357" i="1"/>
  <c r="AF357" i="1"/>
  <c r="AE357" i="1"/>
  <c r="AD357" i="1"/>
  <c r="AC357" i="1"/>
  <c r="AA357" i="1"/>
  <c r="AB356" i="1"/>
  <c r="AF356" i="1"/>
  <c r="AE356" i="1"/>
  <c r="AD356" i="1"/>
  <c r="AC356" i="1"/>
  <c r="AA356" i="1"/>
  <c r="AB355" i="1"/>
  <c r="AF355" i="1"/>
  <c r="AE355" i="1"/>
  <c r="AD355" i="1"/>
  <c r="AC355" i="1"/>
  <c r="AA355" i="1"/>
  <c r="AB354" i="1"/>
  <c r="AF354" i="1"/>
  <c r="AE354" i="1"/>
  <c r="AD354" i="1"/>
  <c r="AC354" i="1"/>
  <c r="AA354" i="1"/>
  <c r="AB353" i="1"/>
  <c r="AF353" i="1"/>
  <c r="AE353" i="1"/>
  <c r="AD353" i="1"/>
  <c r="AC353" i="1"/>
  <c r="AA353" i="1"/>
  <c r="AB352" i="1"/>
  <c r="AF352" i="1"/>
  <c r="AE352" i="1"/>
  <c r="AD352" i="1"/>
  <c r="AC352" i="1"/>
  <c r="AA352" i="1"/>
  <c r="AB351" i="1"/>
  <c r="AF351" i="1"/>
  <c r="AE351" i="1"/>
  <c r="AD351" i="1"/>
  <c r="AC351" i="1"/>
  <c r="AA351" i="1"/>
  <c r="AB350" i="1"/>
  <c r="AF350" i="1"/>
  <c r="AE350" i="1"/>
  <c r="AD350" i="1"/>
  <c r="AC350" i="1"/>
  <c r="AA350" i="1"/>
  <c r="AB349" i="1"/>
  <c r="AF349" i="1"/>
  <c r="AE349" i="1"/>
  <c r="AD349" i="1"/>
  <c r="AC349" i="1"/>
  <c r="AA349" i="1"/>
  <c r="AB348" i="1"/>
  <c r="AF348" i="1"/>
  <c r="AE348" i="1"/>
  <c r="AD348" i="1"/>
  <c r="AC348" i="1"/>
  <c r="AA348" i="1"/>
  <c r="AB347" i="1"/>
  <c r="AF347" i="1"/>
  <c r="AE347" i="1"/>
  <c r="AD347" i="1"/>
  <c r="AC347" i="1"/>
  <c r="AA347" i="1"/>
  <c r="AB346" i="1"/>
  <c r="AF346" i="1"/>
  <c r="AE346" i="1"/>
  <c r="AD346" i="1"/>
  <c r="AC346" i="1"/>
  <c r="AA346" i="1"/>
  <c r="AB345" i="1"/>
  <c r="AF345" i="1"/>
  <c r="AE345" i="1"/>
  <c r="AD345" i="1"/>
  <c r="AC345" i="1"/>
  <c r="AA345" i="1"/>
  <c r="AB344" i="1"/>
  <c r="AF344" i="1"/>
  <c r="AE344" i="1"/>
  <c r="AD344" i="1"/>
  <c r="AC344" i="1"/>
  <c r="AA344" i="1"/>
  <c r="AB343" i="1"/>
  <c r="AF343" i="1"/>
  <c r="AE343" i="1"/>
  <c r="AD343" i="1"/>
  <c r="AC343" i="1"/>
  <c r="AA343" i="1"/>
  <c r="AB342" i="1"/>
  <c r="AF342" i="1"/>
  <c r="AE342" i="1"/>
  <c r="AD342" i="1"/>
  <c r="AC342" i="1"/>
  <c r="AA342" i="1"/>
  <c r="AB341" i="1"/>
  <c r="AF341" i="1"/>
  <c r="AE341" i="1"/>
  <c r="AD341" i="1"/>
  <c r="AC341" i="1"/>
  <c r="AA341" i="1"/>
  <c r="AB340" i="1"/>
  <c r="AF340" i="1"/>
  <c r="AE340" i="1"/>
  <c r="AD340" i="1"/>
  <c r="AC340" i="1"/>
  <c r="AA340" i="1"/>
  <c r="AB339" i="1"/>
  <c r="AF339" i="1"/>
  <c r="AE339" i="1"/>
  <c r="AD339" i="1"/>
  <c r="AC339" i="1"/>
  <c r="AA339" i="1"/>
  <c r="AB338" i="1"/>
  <c r="AF338" i="1"/>
  <c r="AE338" i="1"/>
  <c r="AD338" i="1"/>
  <c r="AC338" i="1"/>
  <c r="AA338" i="1"/>
  <c r="AB337" i="1"/>
  <c r="AF337" i="1"/>
  <c r="AE337" i="1"/>
  <c r="AD337" i="1"/>
  <c r="AC337" i="1"/>
  <c r="AA337" i="1"/>
  <c r="AB336" i="1"/>
  <c r="AF336" i="1"/>
  <c r="AE336" i="1"/>
  <c r="AD336" i="1"/>
  <c r="AC336" i="1"/>
  <c r="AA336" i="1"/>
  <c r="AB335" i="1"/>
  <c r="AF335" i="1"/>
  <c r="AE335" i="1"/>
  <c r="AD335" i="1"/>
  <c r="AC335" i="1"/>
  <c r="AA335" i="1"/>
  <c r="AB334" i="1"/>
  <c r="AF334" i="1"/>
  <c r="AE334" i="1"/>
  <c r="AD334" i="1"/>
  <c r="AC334" i="1"/>
  <c r="AA334" i="1"/>
  <c r="AB333" i="1"/>
  <c r="AF333" i="1"/>
  <c r="AE333" i="1"/>
  <c r="AD333" i="1"/>
  <c r="AC333" i="1"/>
  <c r="AA333" i="1"/>
  <c r="AB332" i="1"/>
  <c r="AF332" i="1"/>
  <c r="AE332" i="1"/>
  <c r="AD332" i="1"/>
  <c r="AC332" i="1"/>
  <c r="AA332" i="1"/>
  <c r="AB331" i="1"/>
  <c r="AF331" i="1"/>
  <c r="AE331" i="1"/>
  <c r="AD331" i="1"/>
  <c r="AC331" i="1"/>
  <c r="AA331" i="1"/>
  <c r="AB330" i="1"/>
  <c r="AF330" i="1"/>
  <c r="AE330" i="1"/>
  <c r="AD330" i="1"/>
  <c r="AC330" i="1"/>
  <c r="AA330" i="1"/>
  <c r="AB329" i="1"/>
  <c r="AF329" i="1"/>
  <c r="AE329" i="1"/>
  <c r="AD329" i="1"/>
  <c r="AC329" i="1"/>
  <c r="AA329" i="1"/>
  <c r="AB328" i="1"/>
  <c r="AF328" i="1"/>
  <c r="AE328" i="1"/>
  <c r="AD328" i="1"/>
  <c r="AC328" i="1"/>
  <c r="AA328" i="1"/>
  <c r="AB327" i="1"/>
  <c r="AF327" i="1"/>
  <c r="AE327" i="1"/>
  <c r="AD327" i="1"/>
  <c r="AC327" i="1"/>
  <c r="AA327" i="1"/>
  <c r="AB326" i="1"/>
  <c r="AF326" i="1"/>
  <c r="AE326" i="1"/>
  <c r="AD326" i="1"/>
  <c r="AC326" i="1"/>
  <c r="AA326" i="1"/>
  <c r="AB325" i="1"/>
  <c r="AF325" i="1"/>
  <c r="AE325" i="1"/>
  <c r="AD325" i="1"/>
  <c r="AC325" i="1"/>
  <c r="AA325" i="1"/>
  <c r="AB324" i="1"/>
  <c r="AF324" i="1"/>
  <c r="AE324" i="1"/>
  <c r="AD324" i="1"/>
  <c r="AC324" i="1"/>
  <c r="AA324" i="1"/>
  <c r="AB323" i="1"/>
  <c r="AF323" i="1"/>
  <c r="AE323" i="1"/>
  <c r="AD323" i="1"/>
  <c r="AC323" i="1"/>
  <c r="AA323" i="1"/>
  <c r="AB322" i="1"/>
  <c r="AF322" i="1"/>
  <c r="AE322" i="1"/>
  <c r="AD322" i="1"/>
  <c r="AC322" i="1"/>
  <c r="AA322" i="1"/>
  <c r="AB321" i="1"/>
  <c r="AF321" i="1"/>
  <c r="AE321" i="1"/>
  <c r="AD321" i="1"/>
  <c r="AC321" i="1"/>
  <c r="AA321" i="1"/>
  <c r="AB320" i="1"/>
  <c r="AF320" i="1"/>
  <c r="AE320" i="1"/>
  <c r="AD320" i="1"/>
  <c r="AC320" i="1"/>
  <c r="AA320" i="1"/>
  <c r="AB319" i="1"/>
  <c r="AF319" i="1"/>
  <c r="AE319" i="1"/>
  <c r="AD319" i="1"/>
  <c r="AC319" i="1"/>
  <c r="AA319" i="1"/>
  <c r="AB318" i="1"/>
  <c r="AF318" i="1"/>
  <c r="AE318" i="1"/>
  <c r="AD318" i="1"/>
  <c r="AC318" i="1"/>
  <c r="AA318" i="1"/>
  <c r="AB317" i="1"/>
  <c r="AF317" i="1"/>
  <c r="AE317" i="1"/>
  <c r="AD317" i="1"/>
  <c r="AC317" i="1"/>
  <c r="AA317" i="1"/>
  <c r="AB316" i="1"/>
  <c r="AF316" i="1"/>
  <c r="AE316" i="1"/>
  <c r="AD316" i="1"/>
  <c r="AC316" i="1"/>
  <c r="AA316" i="1"/>
  <c r="AB315" i="1"/>
  <c r="AF315" i="1"/>
  <c r="AE315" i="1"/>
  <c r="AD315" i="1"/>
  <c r="AC315" i="1"/>
  <c r="AA315" i="1"/>
  <c r="AB314" i="1"/>
  <c r="AF314" i="1"/>
  <c r="AE314" i="1"/>
  <c r="AD314" i="1"/>
  <c r="AC314" i="1"/>
  <c r="AA314" i="1"/>
  <c r="AB313" i="1"/>
  <c r="AF313" i="1"/>
  <c r="AE313" i="1"/>
  <c r="AD313" i="1"/>
  <c r="AC313" i="1"/>
  <c r="AA313" i="1"/>
  <c r="AB312" i="1"/>
  <c r="AF312" i="1"/>
  <c r="AE312" i="1"/>
  <c r="AD312" i="1"/>
  <c r="AC312" i="1"/>
  <c r="AA312" i="1"/>
  <c r="AB311" i="1"/>
  <c r="AF311" i="1"/>
  <c r="AE311" i="1"/>
  <c r="AD311" i="1"/>
  <c r="AC311" i="1"/>
  <c r="AA311" i="1"/>
  <c r="AB310" i="1"/>
  <c r="AF310" i="1"/>
  <c r="AE310" i="1"/>
  <c r="AD310" i="1"/>
  <c r="AC310" i="1"/>
  <c r="AA310" i="1"/>
  <c r="AB309" i="1"/>
  <c r="AF309" i="1"/>
  <c r="AE309" i="1"/>
  <c r="AD309" i="1"/>
  <c r="AC309" i="1"/>
  <c r="AA309" i="1"/>
  <c r="AB308" i="1"/>
  <c r="AF308" i="1"/>
  <c r="AE308" i="1"/>
  <c r="AD308" i="1"/>
  <c r="AC308" i="1"/>
  <c r="AA308" i="1"/>
  <c r="AB307" i="1"/>
  <c r="AF307" i="1"/>
  <c r="AE307" i="1"/>
  <c r="AD307" i="1"/>
  <c r="AC307" i="1"/>
  <c r="AA307" i="1"/>
  <c r="AB306" i="1"/>
  <c r="AF306" i="1"/>
  <c r="AE306" i="1"/>
  <c r="AD306" i="1"/>
  <c r="AC306" i="1"/>
  <c r="AA306" i="1"/>
  <c r="AB305" i="1"/>
  <c r="AF305" i="1"/>
  <c r="AE305" i="1"/>
  <c r="AD305" i="1"/>
  <c r="AC305" i="1"/>
  <c r="AA305" i="1"/>
  <c r="AB304" i="1"/>
  <c r="AF304" i="1"/>
  <c r="AE304" i="1"/>
  <c r="AD304" i="1"/>
  <c r="AC304" i="1"/>
  <c r="AA304" i="1"/>
  <c r="AB303" i="1"/>
  <c r="AF303" i="1"/>
  <c r="AE303" i="1"/>
  <c r="AD303" i="1"/>
  <c r="AC303" i="1"/>
  <c r="AA303" i="1"/>
  <c r="AB302" i="1"/>
  <c r="AF302" i="1"/>
  <c r="AE302" i="1"/>
  <c r="AD302" i="1"/>
  <c r="AC302" i="1"/>
  <c r="AA302" i="1"/>
  <c r="AB301" i="1"/>
  <c r="AF301" i="1"/>
  <c r="AE301" i="1"/>
  <c r="AD301" i="1"/>
  <c r="AC301" i="1"/>
  <c r="AA301" i="1"/>
  <c r="AB300" i="1"/>
  <c r="AF300" i="1"/>
  <c r="AE300" i="1"/>
  <c r="AD300" i="1"/>
  <c r="AC300" i="1"/>
  <c r="AA300" i="1"/>
  <c r="AB299" i="1"/>
  <c r="AF299" i="1"/>
  <c r="AE299" i="1"/>
  <c r="AD299" i="1"/>
  <c r="AC299" i="1"/>
  <c r="AA299" i="1"/>
  <c r="AB298" i="1"/>
  <c r="AF298" i="1"/>
  <c r="AE298" i="1"/>
  <c r="AD298" i="1"/>
  <c r="AC298" i="1"/>
  <c r="AA298" i="1"/>
  <c r="AB297" i="1"/>
  <c r="AF297" i="1"/>
  <c r="AE297" i="1"/>
  <c r="AD297" i="1"/>
  <c r="AC297" i="1"/>
  <c r="AA297" i="1"/>
  <c r="AB296" i="1"/>
  <c r="AF296" i="1"/>
  <c r="AE296" i="1"/>
  <c r="AD296" i="1"/>
  <c r="AC296" i="1"/>
  <c r="AA296" i="1"/>
  <c r="AB295" i="1"/>
  <c r="AF295" i="1"/>
  <c r="AE295" i="1"/>
  <c r="AD295" i="1"/>
  <c r="AC295" i="1"/>
  <c r="AA295" i="1"/>
  <c r="AB294" i="1"/>
  <c r="AF294" i="1"/>
  <c r="AE294" i="1"/>
  <c r="AD294" i="1"/>
  <c r="AC294" i="1"/>
  <c r="AA294" i="1"/>
  <c r="AB293" i="1"/>
  <c r="AF293" i="1"/>
  <c r="AE293" i="1"/>
  <c r="AD293" i="1"/>
  <c r="AC293" i="1"/>
  <c r="AA293" i="1"/>
  <c r="AB292" i="1"/>
  <c r="AF292" i="1"/>
  <c r="AE292" i="1"/>
  <c r="AD292" i="1"/>
  <c r="AC292" i="1"/>
  <c r="AA292" i="1"/>
  <c r="AB291" i="1"/>
  <c r="AF291" i="1"/>
  <c r="AE291" i="1"/>
  <c r="AD291" i="1"/>
  <c r="AC291" i="1"/>
  <c r="AA291" i="1"/>
  <c r="AB290" i="1"/>
  <c r="AF290" i="1"/>
  <c r="AE290" i="1"/>
  <c r="AD290" i="1"/>
  <c r="AC290" i="1"/>
  <c r="AA290" i="1"/>
  <c r="AB289" i="1"/>
  <c r="AF289" i="1"/>
  <c r="AE289" i="1"/>
  <c r="AD289" i="1"/>
  <c r="AC289" i="1"/>
  <c r="AA289" i="1"/>
  <c r="AB288" i="1"/>
  <c r="AF288" i="1"/>
  <c r="AE288" i="1"/>
  <c r="AD288" i="1"/>
  <c r="AC288" i="1"/>
  <c r="AA288" i="1"/>
  <c r="AB287" i="1"/>
  <c r="AF287" i="1"/>
  <c r="AE287" i="1"/>
  <c r="AD287" i="1"/>
  <c r="AC287" i="1"/>
  <c r="AA287" i="1"/>
  <c r="AB286" i="1"/>
  <c r="AF286" i="1"/>
  <c r="AE286" i="1"/>
  <c r="AD286" i="1"/>
  <c r="AC286" i="1"/>
  <c r="AA286" i="1"/>
  <c r="AB285" i="1"/>
  <c r="AF285" i="1"/>
  <c r="AE285" i="1"/>
  <c r="AD285" i="1"/>
  <c r="AC285" i="1"/>
  <c r="AA285" i="1"/>
  <c r="AB284" i="1"/>
  <c r="AF284" i="1"/>
  <c r="AE284" i="1"/>
  <c r="AD284" i="1"/>
  <c r="AC284" i="1"/>
  <c r="AA284" i="1"/>
  <c r="AB283" i="1"/>
  <c r="AF283" i="1"/>
  <c r="AE283" i="1"/>
  <c r="AD283" i="1"/>
  <c r="AC283" i="1"/>
  <c r="AA283" i="1"/>
  <c r="AB282" i="1"/>
  <c r="AF282" i="1"/>
  <c r="AE282" i="1"/>
  <c r="AD282" i="1"/>
  <c r="AC282" i="1"/>
  <c r="AA282" i="1"/>
  <c r="AB281" i="1"/>
  <c r="AF281" i="1"/>
  <c r="AE281" i="1"/>
  <c r="AD281" i="1"/>
  <c r="AC281" i="1"/>
  <c r="AA281" i="1"/>
  <c r="AB280" i="1"/>
  <c r="AF280" i="1"/>
  <c r="AE280" i="1"/>
  <c r="AD280" i="1"/>
  <c r="AC280" i="1"/>
  <c r="AA280" i="1"/>
  <c r="AB279" i="1"/>
  <c r="AF279" i="1"/>
  <c r="AE279" i="1"/>
  <c r="AD279" i="1"/>
  <c r="AC279" i="1"/>
  <c r="AA279" i="1"/>
  <c r="AB278" i="1"/>
  <c r="AF278" i="1"/>
  <c r="AE278" i="1"/>
  <c r="AD278" i="1"/>
  <c r="AC278" i="1"/>
  <c r="AA278" i="1"/>
  <c r="AB277" i="1"/>
  <c r="AF277" i="1"/>
  <c r="AE277" i="1"/>
  <c r="AD277" i="1"/>
  <c r="AC277" i="1"/>
  <c r="AA277" i="1"/>
  <c r="AB276" i="1"/>
  <c r="AF276" i="1"/>
  <c r="AE276" i="1"/>
  <c r="AD276" i="1"/>
  <c r="AC276" i="1"/>
  <c r="AA276" i="1"/>
  <c r="AB275" i="1"/>
  <c r="AF275" i="1"/>
  <c r="AE275" i="1"/>
  <c r="AD275" i="1"/>
  <c r="AC275" i="1"/>
  <c r="AA275" i="1"/>
  <c r="AB274" i="1"/>
  <c r="AF274" i="1"/>
  <c r="AE274" i="1"/>
  <c r="AD274" i="1"/>
  <c r="AC274" i="1"/>
  <c r="AA274" i="1"/>
  <c r="AB273" i="1"/>
  <c r="AF273" i="1"/>
  <c r="AE273" i="1"/>
  <c r="AD273" i="1"/>
  <c r="AC273" i="1"/>
  <c r="AA273" i="1"/>
  <c r="AB272" i="1"/>
  <c r="AF272" i="1"/>
  <c r="AE272" i="1"/>
  <c r="AD272" i="1"/>
  <c r="AC272" i="1"/>
  <c r="AA272" i="1"/>
  <c r="AB271" i="1"/>
  <c r="AF271" i="1"/>
  <c r="AE271" i="1"/>
  <c r="AD271" i="1"/>
  <c r="AC271" i="1"/>
  <c r="AA271" i="1"/>
  <c r="AB270" i="1"/>
  <c r="AF270" i="1"/>
  <c r="AE270" i="1"/>
  <c r="AD270" i="1"/>
  <c r="AC270" i="1"/>
  <c r="AA270" i="1"/>
  <c r="AB269" i="1"/>
  <c r="AF269" i="1"/>
  <c r="AE269" i="1"/>
  <c r="AD269" i="1"/>
  <c r="AC269" i="1"/>
  <c r="AA269" i="1"/>
  <c r="AB268" i="1"/>
  <c r="AF268" i="1"/>
  <c r="AE268" i="1"/>
  <c r="AD268" i="1"/>
  <c r="AC268" i="1"/>
  <c r="AA268" i="1"/>
  <c r="AB267" i="1"/>
  <c r="AF267" i="1"/>
  <c r="AE267" i="1"/>
  <c r="AD267" i="1"/>
  <c r="AC267" i="1"/>
  <c r="AA267" i="1"/>
  <c r="AB266" i="1"/>
  <c r="AF266" i="1"/>
  <c r="AE266" i="1"/>
  <c r="AD266" i="1"/>
  <c r="AC266" i="1"/>
  <c r="AA266" i="1"/>
  <c r="AB265" i="1"/>
  <c r="AF265" i="1"/>
  <c r="AE265" i="1"/>
  <c r="AD265" i="1"/>
  <c r="AC265" i="1"/>
  <c r="AA265" i="1"/>
  <c r="AB264" i="1"/>
  <c r="AF264" i="1"/>
  <c r="AE264" i="1"/>
  <c r="AD264" i="1"/>
  <c r="AC264" i="1"/>
  <c r="AA264" i="1"/>
  <c r="AB263" i="1"/>
  <c r="AF263" i="1"/>
  <c r="AE263" i="1"/>
  <c r="AD263" i="1"/>
  <c r="AC263" i="1"/>
  <c r="AA263" i="1"/>
  <c r="AB262" i="1"/>
  <c r="AF262" i="1"/>
  <c r="AE262" i="1"/>
  <c r="AD262" i="1"/>
  <c r="AC262" i="1"/>
  <c r="AA262" i="1"/>
  <c r="AB261" i="1"/>
  <c r="AF261" i="1"/>
  <c r="AE261" i="1"/>
  <c r="AD261" i="1"/>
  <c r="AC261" i="1"/>
  <c r="AA261" i="1"/>
  <c r="AB260" i="1"/>
  <c r="AF260" i="1"/>
  <c r="AE260" i="1"/>
  <c r="AD260" i="1"/>
  <c r="AC260" i="1"/>
  <c r="AA260" i="1"/>
  <c r="AB259" i="1"/>
  <c r="AF259" i="1"/>
  <c r="AE259" i="1"/>
  <c r="AD259" i="1"/>
  <c r="AC259" i="1"/>
  <c r="AA259" i="1"/>
  <c r="AB258" i="1"/>
  <c r="AF258" i="1"/>
  <c r="AE258" i="1"/>
  <c r="AD258" i="1"/>
  <c r="AC258" i="1"/>
  <c r="AA258" i="1"/>
  <c r="AB257" i="1"/>
  <c r="AF257" i="1"/>
  <c r="AE257" i="1"/>
  <c r="AD257" i="1"/>
  <c r="AC257" i="1"/>
  <c r="AA257" i="1"/>
  <c r="AB256" i="1"/>
  <c r="AF256" i="1"/>
  <c r="AE256" i="1"/>
  <c r="AD256" i="1"/>
  <c r="AC256" i="1"/>
  <c r="AA256" i="1"/>
  <c r="AB255" i="1"/>
  <c r="AF255" i="1"/>
  <c r="AE255" i="1"/>
  <c r="AD255" i="1"/>
  <c r="AC255" i="1"/>
  <c r="AA255" i="1"/>
  <c r="AB254" i="1"/>
  <c r="AF254" i="1"/>
  <c r="AE254" i="1"/>
  <c r="AD254" i="1"/>
  <c r="AC254" i="1"/>
  <c r="AA254" i="1"/>
  <c r="AB253" i="1"/>
  <c r="AF253" i="1"/>
  <c r="AE253" i="1"/>
  <c r="AD253" i="1"/>
  <c r="AC253" i="1"/>
  <c r="AA253" i="1"/>
  <c r="AB252" i="1"/>
  <c r="AF252" i="1"/>
  <c r="AE252" i="1"/>
  <c r="AD252" i="1"/>
  <c r="AC252" i="1"/>
  <c r="AA252" i="1"/>
  <c r="AB251" i="1"/>
  <c r="AF251" i="1"/>
  <c r="AE251" i="1"/>
  <c r="AD251" i="1"/>
  <c r="AC251" i="1"/>
  <c r="AA251" i="1"/>
  <c r="AB250" i="1"/>
  <c r="AF250" i="1"/>
  <c r="AE250" i="1"/>
  <c r="AD250" i="1"/>
  <c r="AC250" i="1"/>
  <c r="AA250" i="1"/>
  <c r="AB249" i="1"/>
  <c r="AF249" i="1"/>
  <c r="AE249" i="1"/>
  <c r="AD249" i="1"/>
  <c r="AC249" i="1"/>
  <c r="AA249" i="1"/>
  <c r="AB248" i="1"/>
  <c r="AF248" i="1"/>
  <c r="AE248" i="1"/>
  <c r="AD248" i="1"/>
  <c r="AC248" i="1"/>
  <c r="AA248" i="1"/>
  <c r="AB247" i="1"/>
  <c r="AF247" i="1"/>
  <c r="AE247" i="1"/>
  <c r="AD247" i="1"/>
  <c r="AC247" i="1"/>
  <c r="AA247" i="1"/>
  <c r="AB246" i="1"/>
  <c r="AF246" i="1"/>
  <c r="AE246" i="1"/>
  <c r="AD246" i="1"/>
  <c r="AC246" i="1"/>
  <c r="AA246" i="1"/>
  <c r="AB245" i="1"/>
  <c r="AF245" i="1"/>
  <c r="AE245" i="1"/>
  <c r="AD245" i="1"/>
  <c r="AC245" i="1"/>
  <c r="AA245" i="1"/>
  <c r="AB244" i="1"/>
  <c r="AF244" i="1"/>
  <c r="AE244" i="1"/>
  <c r="AD244" i="1"/>
  <c r="AC244" i="1"/>
  <c r="AA244" i="1"/>
  <c r="AB243" i="1"/>
  <c r="AF243" i="1"/>
  <c r="AE243" i="1"/>
  <c r="AD243" i="1"/>
  <c r="AC243" i="1"/>
  <c r="AA243" i="1"/>
  <c r="AB242" i="1"/>
  <c r="AF242" i="1"/>
  <c r="AE242" i="1"/>
  <c r="AD242" i="1"/>
  <c r="AC242" i="1"/>
  <c r="AA242" i="1"/>
  <c r="AB241" i="1"/>
  <c r="AF241" i="1"/>
  <c r="AE241" i="1"/>
  <c r="AD241" i="1"/>
  <c r="AC241" i="1"/>
  <c r="AA241" i="1"/>
  <c r="AB240" i="1"/>
  <c r="AF240" i="1"/>
  <c r="AE240" i="1"/>
  <c r="AD240" i="1"/>
  <c r="AC240" i="1"/>
  <c r="AA240" i="1"/>
  <c r="AB239" i="1"/>
  <c r="AF239" i="1"/>
  <c r="AE239" i="1"/>
  <c r="AD239" i="1"/>
  <c r="AC239" i="1"/>
  <c r="AA239" i="1"/>
  <c r="AB238" i="1"/>
  <c r="AF238" i="1"/>
  <c r="AE238" i="1"/>
  <c r="AD238" i="1"/>
  <c r="AC238" i="1"/>
  <c r="AA238" i="1"/>
  <c r="AB237" i="1"/>
  <c r="AF237" i="1"/>
  <c r="AE237" i="1"/>
  <c r="AD237" i="1"/>
  <c r="AC237" i="1"/>
  <c r="AA237" i="1"/>
  <c r="AB236" i="1"/>
  <c r="AF236" i="1"/>
  <c r="AE236" i="1"/>
  <c r="AD236" i="1"/>
  <c r="AC236" i="1"/>
  <c r="AA236" i="1"/>
  <c r="AB235" i="1"/>
  <c r="AF235" i="1"/>
  <c r="AE235" i="1"/>
  <c r="AD235" i="1"/>
  <c r="AC235" i="1"/>
  <c r="AA235" i="1"/>
  <c r="AB234" i="1"/>
  <c r="AF234" i="1"/>
  <c r="AE234" i="1"/>
  <c r="AD234" i="1"/>
  <c r="AC234" i="1"/>
  <c r="AA234" i="1"/>
  <c r="AB233" i="1"/>
  <c r="AF233" i="1"/>
  <c r="AE233" i="1"/>
  <c r="AD233" i="1"/>
  <c r="AC233" i="1"/>
  <c r="AA233" i="1"/>
  <c r="AB232" i="1"/>
  <c r="AF232" i="1"/>
  <c r="AE232" i="1"/>
  <c r="AD232" i="1"/>
  <c r="AC232" i="1"/>
  <c r="AA232" i="1"/>
  <c r="AB231" i="1"/>
  <c r="AF231" i="1"/>
  <c r="AE231" i="1"/>
  <c r="AD231" i="1"/>
  <c r="AC231" i="1"/>
  <c r="AA231" i="1"/>
  <c r="AB230" i="1"/>
  <c r="AF230" i="1"/>
  <c r="AE230" i="1"/>
  <c r="AD230" i="1"/>
  <c r="AC230" i="1"/>
  <c r="AA230" i="1"/>
  <c r="AB229" i="1"/>
  <c r="AF229" i="1"/>
  <c r="AE229" i="1"/>
  <c r="AD229" i="1"/>
  <c r="AC229" i="1"/>
  <c r="AA229" i="1"/>
  <c r="AB228" i="1"/>
  <c r="AF228" i="1"/>
  <c r="AE228" i="1"/>
  <c r="AD228" i="1"/>
  <c r="AC228" i="1"/>
  <c r="AA228" i="1"/>
  <c r="AB227" i="1"/>
  <c r="AF227" i="1"/>
  <c r="AE227" i="1"/>
  <c r="AD227" i="1"/>
  <c r="AC227" i="1"/>
  <c r="AA227" i="1"/>
  <c r="AB226" i="1"/>
  <c r="AF226" i="1"/>
  <c r="AE226" i="1"/>
  <c r="AD226" i="1"/>
  <c r="AC226" i="1"/>
  <c r="AA226" i="1"/>
  <c r="AB225" i="1"/>
  <c r="AF225" i="1"/>
  <c r="AE225" i="1"/>
  <c r="AD225" i="1"/>
  <c r="AC225" i="1"/>
  <c r="AA225" i="1"/>
  <c r="AB224" i="1"/>
  <c r="AF224" i="1"/>
  <c r="AE224" i="1"/>
  <c r="AD224" i="1"/>
  <c r="AC224" i="1"/>
  <c r="AA224" i="1"/>
  <c r="AB223" i="1"/>
  <c r="AF223" i="1"/>
  <c r="AE223" i="1"/>
  <c r="AD223" i="1"/>
  <c r="AC223" i="1"/>
  <c r="AA223" i="1"/>
  <c r="AB222" i="1"/>
  <c r="AF222" i="1"/>
  <c r="AE222" i="1"/>
  <c r="AD222" i="1"/>
  <c r="AC222" i="1"/>
  <c r="AA222" i="1"/>
  <c r="AB221" i="1"/>
  <c r="AF221" i="1"/>
  <c r="AE221" i="1"/>
  <c r="AD221" i="1"/>
  <c r="AC221" i="1"/>
  <c r="AA221" i="1"/>
  <c r="AB220" i="1"/>
  <c r="AF220" i="1"/>
  <c r="AE220" i="1"/>
  <c r="AD220" i="1"/>
  <c r="AC220" i="1"/>
  <c r="AA220" i="1"/>
  <c r="AB219" i="1"/>
  <c r="AF219" i="1"/>
  <c r="AE219" i="1"/>
  <c r="AD219" i="1"/>
  <c r="AC219" i="1"/>
  <c r="AA219" i="1"/>
  <c r="AB218" i="1"/>
  <c r="AF218" i="1"/>
  <c r="AE218" i="1"/>
  <c r="AD218" i="1"/>
  <c r="AC218" i="1"/>
  <c r="AA218" i="1"/>
  <c r="AB217" i="1"/>
  <c r="AF217" i="1"/>
  <c r="AE217" i="1"/>
  <c r="AD217" i="1"/>
  <c r="AC217" i="1"/>
  <c r="AA217" i="1"/>
  <c r="AB216" i="1"/>
  <c r="AF216" i="1"/>
  <c r="AE216" i="1"/>
  <c r="AD216" i="1"/>
  <c r="AC216" i="1"/>
  <c r="AA216" i="1"/>
  <c r="AB215" i="1"/>
  <c r="AF215" i="1"/>
  <c r="AE215" i="1"/>
  <c r="AD215" i="1"/>
  <c r="AC215" i="1"/>
  <c r="AA215" i="1"/>
  <c r="AB214" i="1"/>
  <c r="AF214" i="1"/>
  <c r="AE214" i="1"/>
  <c r="AD214" i="1"/>
  <c r="AC214" i="1"/>
  <c r="AA214" i="1"/>
  <c r="AB213" i="1"/>
  <c r="AF213" i="1"/>
  <c r="AE213" i="1"/>
  <c r="AD213" i="1"/>
  <c r="AC213" i="1"/>
  <c r="AA213" i="1"/>
  <c r="AB212" i="1"/>
  <c r="AF212" i="1"/>
  <c r="AE212" i="1"/>
  <c r="AD212" i="1"/>
  <c r="AC212" i="1"/>
  <c r="AA212" i="1"/>
  <c r="AB211" i="1"/>
  <c r="AF211" i="1"/>
  <c r="AE211" i="1"/>
  <c r="AD211" i="1"/>
  <c r="AC211" i="1"/>
  <c r="AA211" i="1"/>
  <c r="AB210" i="1"/>
  <c r="AF210" i="1"/>
  <c r="AE210" i="1"/>
  <c r="AD210" i="1"/>
  <c r="AC210" i="1"/>
  <c r="AA210" i="1"/>
  <c r="AB209" i="1"/>
  <c r="AF209" i="1"/>
  <c r="AE209" i="1"/>
  <c r="AD209" i="1"/>
  <c r="AC209" i="1"/>
  <c r="AA209" i="1"/>
  <c r="AB208" i="1"/>
  <c r="AF208" i="1"/>
  <c r="AE208" i="1"/>
  <c r="AD208" i="1"/>
  <c r="AC208" i="1"/>
  <c r="AA208" i="1"/>
  <c r="AB207" i="1"/>
  <c r="AF207" i="1"/>
  <c r="AE207" i="1"/>
  <c r="AD207" i="1"/>
  <c r="AC207" i="1"/>
  <c r="AA207" i="1"/>
  <c r="AB206" i="1"/>
  <c r="AF206" i="1"/>
  <c r="AE206" i="1"/>
  <c r="AD206" i="1"/>
  <c r="AC206" i="1"/>
  <c r="AA206" i="1"/>
  <c r="AB205" i="1"/>
  <c r="AF205" i="1"/>
  <c r="AE205" i="1"/>
  <c r="AD205" i="1"/>
  <c r="AC205" i="1"/>
  <c r="AA205" i="1"/>
  <c r="AB204" i="1"/>
  <c r="AF204" i="1"/>
  <c r="AE204" i="1"/>
  <c r="AD204" i="1"/>
  <c r="AC204" i="1"/>
  <c r="AA204" i="1"/>
  <c r="AB203" i="1"/>
  <c r="AF203" i="1"/>
  <c r="AE203" i="1"/>
  <c r="AD203" i="1"/>
  <c r="AC203" i="1"/>
  <c r="AA203" i="1"/>
  <c r="AB202" i="1"/>
  <c r="AF202" i="1"/>
  <c r="AE202" i="1"/>
  <c r="AD202" i="1"/>
  <c r="AC202" i="1"/>
  <c r="AA202" i="1"/>
  <c r="AB201" i="1"/>
  <c r="AF201" i="1"/>
  <c r="AE201" i="1"/>
  <c r="AD201" i="1"/>
  <c r="AC201" i="1"/>
  <c r="AA201" i="1"/>
  <c r="AB200" i="1"/>
  <c r="AF200" i="1"/>
  <c r="AE200" i="1"/>
  <c r="AD200" i="1"/>
  <c r="AC200" i="1"/>
  <c r="AA200" i="1"/>
  <c r="AB199" i="1"/>
  <c r="AF199" i="1"/>
  <c r="AE199" i="1"/>
  <c r="AD199" i="1"/>
  <c r="AC199" i="1"/>
  <c r="AA199" i="1"/>
  <c r="AB198" i="1"/>
  <c r="AF198" i="1"/>
  <c r="AE198" i="1"/>
  <c r="AD198" i="1"/>
  <c r="AC198" i="1"/>
  <c r="AA198" i="1"/>
  <c r="AB197" i="1"/>
  <c r="AF197" i="1"/>
  <c r="AE197" i="1"/>
  <c r="AD197" i="1"/>
  <c r="AC197" i="1"/>
  <c r="AA197" i="1"/>
  <c r="AB196" i="1"/>
  <c r="AF196" i="1"/>
  <c r="AE196" i="1"/>
  <c r="AD196" i="1"/>
  <c r="AC196" i="1"/>
  <c r="AA196" i="1"/>
  <c r="AB195" i="1"/>
  <c r="AF195" i="1"/>
  <c r="AE195" i="1"/>
  <c r="AD195" i="1"/>
  <c r="AC195" i="1"/>
  <c r="AA195" i="1"/>
  <c r="AB194" i="1"/>
  <c r="AF194" i="1"/>
  <c r="AE194" i="1"/>
  <c r="AD194" i="1"/>
  <c r="AC194" i="1"/>
  <c r="AA194" i="1"/>
  <c r="AB193" i="1"/>
  <c r="AF193" i="1"/>
  <c r="AE193" i="1"/>
  <c r="AD193" i="1"/>
  <c r="AC193" i="1"/>
  <c r="AA193" i="1"/>
  <c r="AB192" i="1"/>
  <c r="AF192" i="1"/>
  <c r="AE192" i="1"/>
  <c r="AD192" i="1"/>
  <c r="AC192" i="1"/>
  <c r="AA192" i="1"/>
  <c r="AB191" i="1"/>
  <c r="AF191" i="1"/>
  <c r="AE191" i="1"/>
  <c r="AD191" i="1"/>
  <c r="AC191" i="1"/>
  <c r="AA191" i="1"/>
  <c r="AB190" i="1"/>
  <c r="AF190" i="1"/>
  <c r="AE190" i="1"/>
  <c r="AD190" i="1"/>
  <c r="AC190" i="1"/>
  <c r="AA190" i="1"/>
  <c r="AB189" i="1"/>
  <c r="AF189" i="1"/>
  <c r="AE189" i="1"/>
  <c r="AD189" i="1"/>
  <c r="AC189" i="1"/>
  <c r="AA189" i="1"/>
  <c r="AB188" i="1"/>
  <c r="AF188" i="1"/>
  <c r="AE188" i="1"/>
  <c r="AD188" i="1"/>
  <c r="AC188" i="1"/>
  <c r="AA188" i="1"/>
  <c r="AB187" i="1"/>
  <c r="AF187" i="1"/>
  <c r="AE187" i="1"/>
  <c r="AD187" i="1"/>
  <c r="AC187" i="1"/>
  <c r="AA187" i="1"/>
  <c r="AB186" i="1"/>
  <c r="AF186" i="1"/>
  <c r="AE186" i="1"/>
  <c r="AD186" i="1"/>
  <c r="AC186" i="1"/>
  <c r="AA186" i="1"/>
  <c r="AB185" i="1"/>
  <c r="AF185" i="1"/>
  <c r="AE185" i="1"/>
  <c r="AD185" i="1"/>
  <c r="AC185" i="1"/>
  <c r="AA185" i="1"/>
  <c r="AB184" i="1"/>
  <c r="AF184" i="1"/>
  <c r="AE184" i="1"/>
  <c r="AD184" i="1"/>
  <c r="AC184" i="1"/>
  <c r="AA184" i="1"/>
  <c r="AB183" i="1"/>
  <c r="AF183" i="1"/>
  <c r="AE183" i="1"/>
  <c r="AD183" i="1"/>
  <c r="AC183" i="1"/>
  <c r="AA183" i="1"/>
  <c r="AB182" i="1"/>
  <c r="AF182" i="1"/>
  <c r="AE182" i="1"/>
  <c r="AD182" i="1"/>
  <c r="AC182" i="1"/>
  <c r="AA182" i="1"/>
  <c r="AB181" i="1"/>
  <c r="AF181" i="1"/>
  <c r="AE181" i="1"/>
  <c r="AD181" i="1"/>
  <c r="AC181" i="1"/>
  <c r="AA181" i="1"/>
  <c r="AB180" i="1"/>
  <c r="AF180" i="1"/>
  <c r="AE180" i="1"/>
  <c r="AD180" i="1"/>
  <c r="AC180" i="1"/>
  <c r="AA180" i="1"/>
  <c r="AB179" i="1"/>
  <c r="AF179" i="1"/>
  <c r="AE179" i="1"/>
  <c r="AD179" i="1"/>
  <c r="AC179" i="1"/>
  <c r="AA179" i="1"/>
  <c r="AB178" i="1"/>
  <c r="AF178" i="1"/>
  <c r="AE178" i="1"/>
  <c r="AD178" i="1"/>
  <c r="AC178" i="1"/>
  <c r="AA178" i="1"/>
  <c r="AB177" i="1"/>
  <c r="AF177" i="1"/>
  <c r="AE177" i="1"/>
  <c r="AD177" i="1"/>
  <c r="AC177" i="1"/>
  <c r="AA177" i="1"/>
  <c r="AB176" i="1"/>
  <c r="AF176" i="1"/>
  <c r="AE176" i="1"/>
  <c r="AD176" i="1"/>
  <c r="AC176" i="1"/>
  <c r="AA176" i="1"/>
  <c r="AB175" i="1"/>
  <c r="AF175" i="1"/>
  <c r="AE175" i="1"/>
  <c r="AD175" i="1"/>
  <c r="AC175" i="1"/>
  <c r="AA175" i="1"/>
  <c r="AB174" i="1"/>
  <c r="AF174" i="1"/>
  <c r="AE174" i="1"/>
  <c r="AD174" i="1"/>
  <c r="AC174" i="1"/>
  <c r="AA174" i="1"/>
  <c r="AB173" i="1"/>
  <c r="AF173" i="1"/>
  <c r="AE173" i="1"/>
  <c r="AD173" i="1"/>
  <c r="AC173" i="1"/>
  <c r="AA173" i="1"/>
  <c r="AB172" i="1"/>
  <c r="AF172" i="1"/>
  <c r="AE172" i="1"/>
  <c r="AD172" i="1"/>
  <c r="AC172" i="1"/>
  <c r="AA172" i="1"/>
  <c r="AB171" i="1"/>
  <c r="AF171" i="1"/>
  <c r="AE171" i="1"/>
  <c r="AD171" i="1"/>
  <c r="AC171" i="1"/>
  <c r="AA171" i="1"/>
  <c r="AB170" i="1"/>
  <c r="AF170" i="1"/>
  <c r="AE170" i="1"/>
  <c r="AD170" i="1"/>
  <c r="AC170" i="1"/>
  <c r="AA170" i="1"/>
  <c r="AB169" i="1"/>
  <c r="AF169" i="1"/>
  <c r="AE169" i="1"/>
  <c r="AD169" i="1"/>
  <c r="AC169" i="1"/>
  <c r="AA169" i="1"/>
  <c r="AB168" i="1"/>
  <c r="AF168" i="1"/>
  <c r="AE168" i="1"/>
  <c r="AD168" i="1"/>
  <c r="AC168" i="1"/>
  <c r="AA168" i="1"/>
  <c r="AB167" i="1"/>
  <c r="AF167" i="1"/>
  <c r="AE167" i="1"/>
  <c r="AD167" i="1"/>
  <c r="AC167" i="1"/>
  <c r="AA167" i="1"/>
  <c r="AB166" i="1"/>
  <c r="AF166" i="1"/>
  <c r="AE166" i="1"/>
  <c r="AD166" i="1"/>
  <c r="AC166" i="1"/>
  <c r="AA166" i="1"/>
  <c r="AB165" i="1"/>
  <c r="AF165" i="1"/>
  <c r="AE165" i="1"/>
  <c r="AD165" i="1"/>
  <c r="AC165" i="1"/>
  <c r="AA165" i="1"/>
  <c r="AB164" i="1"/>
  <c r="AF164" i="1"/>
  <c r="AE164" i="1"/>
  <c r="AD164" i="1"/>
  <c r="AC164" i="1"/>
  <c r="AA164" i="1"/>
  <c r="AB163" i="1"/>
  <c r="AF163" i="1"/>
  <c r="AE163" i="1"/>
  <c r="AD163" i="1"/>
  <c r="AC163" i="1"/>
  <c r="AA163" i="1"/>
  <c r="AB162" i="1"/>
  <c r="AF162" i="1"/>
  <c r="AE162" i="1"/>
  <c r="AD162" i="1"/>
  <c r="AC162" i="1"/>
  <c r="AA162" i="1"/>
  <c r="AB161" i="1"/>
  <c r="AF161" i="1"/>
  <c r="AE161" i="1"/>
  <c r="AD161" i="1"/>
  <c r="AC161" i="1"/>
  <c r="AA161" i="1"/>
  <c r="AB160" i="1"/>
  <c r="AF160" i="1"/>
  <c r="AE160" i="1"/>
  <c r="AD160" i="1"/>
  <c r="AC160" i="1"/>
  <c r="AA160" i="1"/>
  <c r="AB159" i="1"/>
  <c r="AF159" i="1"/>
  <c r="AE159" i="1"/>
  <c r="AD159" i="1"/>
  <c r="AC159" i="1"/>
  <c r="AA159" i="1"/>
  <c r="AB158" i="1"/>
  <c r="AF158" i="1"/>
  <c r="AE158" i="1"/>
  <c r="AD158" i="1"/>
  <c r="AC158" i="1"/>
  <c r="AA158" i="1"/>
  <c r="AB157" i="1"/>
  <c r="AF157" i="1"/>
  <c r="AE157" i="1"/>
  <c r="AD157" i="1"/>
  <c r="AC157" i="1"/>
  <c r="AA157" i="1"/>
  <c r="AB156" i="1"/>
  <c r="AF156" i="1"/>
  <c r="AE156" i="1"/>
  <c r="AD156" i="1"/>
  <c r="AC156" i="1"/>
  <c r="AA156" i="1"/>
  <c r="AB155" i="1"/>
  <c r="AF155" i="1"/>
  <c r="AE155" i="1"/>
  <c r="AD155" i="1"/>
  <c r="AC155" i="1"/>
  <c r="AA155" i="1"/>
  <c r="AB154" i="1"/>
  <c r="AF154" i="1"/>
  <c r="AE154" i="1"/>
  <c r="AD154" i="1"/>
  <c r="AC154" i="1"/>
  <c r="AA154" i="1"/>
  <c r="AB153" i="1"/>
  <c r="AF153" i="1"/>
  <c r="AE153" i="1"/>
  <c r="AD153" i="1"/>
  <c r="AC153" i="1"/>
  <c r="AA153" i="1"/>
  <c r="AB152" i="1"/>
  <c r="AF152" i="1"/>
  <c r="AE152" i="1"/>
  <c r="AD152" i="1"/>
  <c r="AC152" i="1"/>
  <c r="AA152" i="1"/>
  <c r="AB151" i="1"/>
  <c r="AF151" i="1"/>
  <c r="AE151" i="1"/>
  <c r="AD151" i="1"/>
  <c r="AC151" i="1"/>
  <c r="AA151" i="1"/>
  <c r="AB150" i="1"/>
  <c r="AF150" i="1"/>
  <c r="AE150" i="1"/>
  <c r="AD150" i="1"/>
  <c r="AC150" i="1"/>
  <c r="AA150" i="1"/>
  <c r="AB149" i="1"/>
  <c r="AF149" i="1"/>
  <c r="AE149" i="1"/>
  <c r="AD149" i="1"/>
  <c r="AC149" i="1"/>
  <c r="AA149" i="1"/>
  <c r="AB148" i="1"/>
  <c r="AF148" i="1"/>
  <c r="AE148" i="1"/>
  <c r="AD148" i="1"/>
  <c r="AC148" i="1"/>
  <c r="AA148" i="1"/>
  <c r="AB147" i="1"/>
  <c r="AF147" i="1"/>
  <c r="AE147" i="1"/>
  <c r="AD147" i="1"/>
  <c r="AC147" i="1"/>
  <c r="AA147" i="1"/>
  <c r="AB146" i="1"/>
  <c r="AF146" i="1"/>
  <c r="AE146" i="1"/>
  <c r="AD146" i="1"/>
  <c r="AC146" i="1"/>
  <c r="AA146" i="1"/>
  <c r="AB145" i="1"/>
  <c r="AF145" i="1"/>
  <c r="AE145" i="1"/>
  <c r="AD145" i="1"/>
  <c r="AC145" i="1"/>
  <c r="AA145" i="1"/>
  <c r="AB144" i="1"/>
  <c r="AF144" i="1"/>
  <c r="AE144" i="1"/>
  <c r="AD144" i="1"/>
  <c r="AC144" i="1"/>
  <c r="AA144" i="1"/>
  <c r="AB143" i="1"/>
  <c r="AF143" i="1"/>
  <c r="AE143" i="1"/>
  <c r="AD143" i="1"/>
  <c r="AC143" i="1"/>
  <c r="AA143" i="1"/>
  <c r="AB142" i="1"/>
  <c r="AF142" i="1"/>
  <c r="AE142" i="1"/>
  <c r="AD142" i="1"/>
  <c r="AC142" i="1"/>
  <c r="AA142" i="1"/>
  <c r="AB141" i="1"/>
  <c r="AF141" i="1"/>
  <c r="AE141" i="1"/>
  <c r="AD141" i="1"/>
  <c r="AC141" i="1"/>
  <c r="AA141" i="1"/>
  <c r="AB140" i="1"/>
  <c r="AF140" i="1"/>
  <c r="AE140" i="1"/>
  <c r="AD140" i="1"/>
  <c r="AC140" i="1"/>
  <c r="AA140" i="1"/>
  <c r="AB139" i="1"/>
  <c r="AF139" i="1"/>
  <c r="AE139" i="1"/>
  <c r="AD139" i="1"/>
  <c r="AC139" i="1"/>
  <c r="AA139" i="1"/>
  <c r="AB138" i="1"/>
  <c r="AF138" i="1"/>
  <c r="AE138" i="1"/>
  <c r="AD138" i="1"/>
  <c r="AC138" i="1"/>
  <c r="AA138" i="1"/>
  <c r="AB137" i="1"/>
  <c r="AF137" i="1"/>
  <c r="AE137" i="1"/>
  <c r="AD137" i="1"/>
  <c r="AC137" i="1"/>
  <c r="AA137" i="1"/>
  <c r="AB136" i="1"/>
  <c r="AF136" i="1"/>
  <c r="AE136" i="1"/>
  <c r="AD136" i="1"/>
  <c r="AC136" i="1"/>
  <c r="AA136" i="1"/>
  <c r="AB135" i="1"/>
  <c r="AF135" i="1"/>
  <c r="AE135" i="1"/>
  <c r="AD135" i="1"/>
  <c r="AC135" i="1"/>
  <c r="AA135" i="1"/>
  <c r="AB134" i="1"/>
  <c r="AF134" i="1"/>
  <c r="AE134" i="1"/>
  <c r="AD134" i="1"/>
  <c r="AC134" i="1"/>
  <c r="AA134" i="1"/>
  <c r="AB133" i="1"/>
  <c r="AF133" i="1"/>
  <c r="AE133" i="1"/>
  <c r="AD133" i="1"/>
  <c r="AC133" i="1"/>
  <c r="AA133" i="1"/>
  <c r="AB132" i="1"/>
  <c r="AF132" i="1"/>
  <c r="AE132" i="1"/>
  <c r="AD132" i="1"/>
  <c r="AC132" i="1"/>
  <c r="AA132" i="1"/>
  <c r="AB131" i="1"/>
  <c r="AF131" i="1"/>
  <c r="AE131" i="1"/>
  <c r="AD131" i="1"/>
  <c r="AC131" i="1"/>
  <c r="AA131" i="1"/>
  <c r="AB130" i="1"/>
  <c r="AF130" i="1"/>
  <c r="AE130" i="1"/>
  <c r="AD130" i="1"/>
  <c r="AC130" i="1"/>
  <c r="AA130" i="1"/>
  <c r="AB129" i="1"/>
  <c r="AF129" i="1"/>
  <c r="AE129" i="1"/>
  <c r="AD129" i="1"/>
  <c r="AC129" i="1"/>
  <c r="AA129" i="1"/>
  <c r="AB128" i="1"/>
  <c r="AF128" i="1"/>
  <c r="AE128" i="1"/>
  <c r="AD128" i="1"/>
  <c r="AC128" i="1"/>
  <c r="AA128" i="1"/>
  <c r="AB127" i="1"/>
  <c r="AF127" i="1"/>
  <c r="AE127" i="1"/>
  <c r="AD127" i="1"/>
  <c r="AC127" i="1"/>
  <c r="AA127" i="1"/>
  <c r="AB126" i="1"/>
  <c r="AF126" i="1"/>
  <c r="AE126" i="1"/>
  <c r="AD126" i="1"/>
  <c r="AC126" i="1"/>
  <c r="AA126" i="1"/>
  <c r="AB125" i="1"/>
  <c r="AF125" i="1"/>
  <c r="AE125" i="1"/>
  <c r="AD125" i="1"/>
  <c r="AC125" i="1"/>
  <c r="AA125" i="1"/>
  <c r="AB124" i="1"/>
  <c r="AF124" i="1"/>
  <c r="AE124" i="1"/>
  <c r="AD124" i="1"/>
  <c r="AC124" i="1"/>
  <c r="AA124" i="1"/>
  <c r="AB123" i="1"/>
  <c r="AF123" i="1"/>
  <c r="AE123" i="1"/>
  <c r="AD123" i="1"/>
  <c r="AC123" i="1"/>
  <c r="AA123" i="1"/>
  <c r="AB122" i="1"/>
  <c r="AF122" i="1"/>
  <c r="AE122" i="1"/>
  <c r="AD122" i="1"/>
  <c r="AC122" i="1"/>
  <c r="AA122" i="1"/>
  <c r="AB121" i="1"/>
  <c r="AF121" i="1"/>
  <c r="AE121" i="1"/>
  <c r="AD121" i="1"/>
  <c r="AC121" i="1"/>
  <c r="AA121" i="1"/>
  <c r="AB120" i="1"/>
  <c r="AF120" i="1"/>
  <c r="AE120" i="1"/>
  <c r="AD120" i="1"/>
  <c r="AC120" i="1"/>
  <c r="AA120" i="1"/>
  <c r="AB119" i="1"/>
  <c r="AF119" i="1"/>
  <c r="AE119" i="1"/>
  <c r="AD119" i="1"/>
  <c r="AC119" i="1"/>
  <c r="AA119" i="1"/>
  <c r="AB118" i="1"/>
  <c r="AF118" i="1"/>
  <c r="AE118" i="1"/>
  <c r="AD118" i="1"/>
  <c r="AC118" i="1"/>
  <c r="AA118" i="1"/>
  <c r="AB117" i="1"/>
  <c r="AF117" i="1"/>
  <c r="AE117" i="1"/>
  <c r="AD117" i="1"/>
  <c r="AC117" i="1"/>
  <c r="AA117" i="1"/>
  <c r="AB116" i="1"/>
  <c r="AF116" i="1"/>
  <c r="AE116" i="1"/>
  <c r="AD116" i="1"/>
  <c r="AC116" i="1"/>
  <c r="AA116" i="1"/>
  <c r="AB115" i="1"/>
  <c r="AF115" i="1"/>
  <c r="AE115" i="1"/>
  <c r="AD115" i="1"/>
  <c r="AC115" i="1"/>
  <c r="AA115" i="1"/>
  <c r="AB114" i="1"/>
  <c r="AF114" i="1"/>
  <c r="AE114" i="1"/>
  <c r="AD114" i="1"/>
  <c r="AC114" i="1"/>
  <c r="AA114" i="1"/>
  <c r="AB113" i="1"/>
  <c r="AF113" i="1"/>
  <c r="AE113" i="1"/>
  <c r="AD113" i="1"/>
  <c r="AC113" i="1"/>
  <c r="AA113" i="1"/>
  <c r="AB112" i="1"/>
  <c r="AF112" i="1"/>
  <c r="AE112" i="1"/>
  <c r="AD112" i="1"/>
  <c r="AC112" i="1"/>
  <c r="AA112" i="1"/>
  <c r="AB111" i="1"/>
  <c r="AF111" i="1"/>
  <c r="AE111" i="1"/>
  <c r="AD111" i="1"/>
  <c r="AC111" i="1"/>
  <c r="AA111" i="1"/>
  <c r="AB110" i="1"/>
  <c r="AF110" i="1"/>
  <c r="AE110" i="1"/>
  <c r="AD110" i="1"/>
  <c r="AC110" i="1"/>
  <c r="AA110" i="1"/>
  <c r="AB109" i="1"/>
  <c r="AF109" i="1"/>
  <c r="AE109" i="1"/>
  <c r="AD109" i="1"/>
  <c r="AC109" i="1"/>
  <c r="AA109" i="1"/>
  <c r="AB108" i="1"/>
  <c r="AF108" i="1"/>
  <c r="AE108" i="1"/>
  <c r="AD108" i="1"/>
  <c r="AC108" i="1"/>
  <c r="AA108" i="1"/>
  <c r="AB107" i="1"/>
  <c r="AF107" i="1"/>
  <c r="AE107" i="1"/>
  <c r="AD107" i="1"/>
  <c r="AC107" i="1"/>
  <c r="AA107" i="1"/>
  <c r="AB106" i="1"/>
  <c r="AF106" i="1"/>
  <c r="AE106" i="1"/>
  <c r="AD106" i="1"/>
  <c r="AC106" i="1"/>
  <c r="AA106" i="1"/>
  <c r="AB105" i="1"/>
  <c r="AF105" i="1"/>
  <c r="AE105" i="1"/>
  <c r="AD105" i="1"/>
  <c r="AC105" i="1"/>
  <c r="AA105" i="1"/>
  <c r="AB104" i="1"/>
  <c r="AF104" i="1"/>
  <c r="AE104" i="1"/>
  <c r="AD104" i="1"/>
  <c r="AC104" i="1"/>
  <c r="AA104" i="1"/>
  <c r="AB103" i="1"/>
  <c r="AF103" i="1"/>
  <c r="AE103" i="1"/>
  <c r="AD103" i="1"/>
  <c r="AC103" i="1"/>
  <c r="AA103" i="1"/>
  <c r="AB102" i="1"/>
  <c r="AF102" i="1"/>
  <c r="AE102" i="1"/>
  <c r="AD102" i="1"/>
  <c r="AC102" i="1"/>
  <c r="AA102" i="1"/>
  <c r="AB101" i="1"/>
  <c r="AF101" i="1"/>
  <c r="AE101" i="1"/>
  <c r="AD101" i="1"/>
  <c r="AC101" i="1"/>
  <c r="AA101" i="1"/>
  <c r="AB100" i="1"/>
  <c r="AF100" i="1"/>
  <c r="AE100" i="1"/>
  <c r="AD100" i="1"/>
  <c r="AC100" i="1"/>
  <c r="AA100" i="1"/>
  <c r="AB99" i="1"/>
  <c r="AF99" i="1"/>
  <c r="AE99" i="1"/>
  <c r="AD99" i="1"/>
  <c r="AC99" i="1"/>
  <c r="AA99" i="1"/>
  <c r="AB98" i="1"/>
  <c r="AF98" i="1"/>
  <c r="AE98" i="1"/>
  <c r="AD98" i="1"/>
  <c r="AC98" i="1"/>
  <c r="AA98" i="1"/>
  <c r="AB97" i="1"/>
  <c r="AF97" i="1"/>
  <c r="AE97" i="1"/>
  <c r="AD97" i="1"/>
  <c r="AC97" i="1"/>
  <c r="AA97" i="1"/>
  <c r="AB96" i="1"/>
  <c r="AF96" i="1"/>
  <c r="AE96" i="1"/>
  <c r="AD96" i="1"/>
  <c r="AC96" i="1"/>
  <c r="AA96" i="1"/>
  <c r="AB95" i="1"/>
  <c r="AF95" i="1"/>
  <c r="AE95" i="1"/>
  <c r="AD95" i="1"/>
  <c r="AC95" i="1"/>
  <c r="AA95" i="1"/>
  <c r="AB94" i="1"/>
  <c r="AF94" i="1"/>
  <c r="AE94" i="1"/>
  <c r="AD94" i="1"/>
  <c r="AC94" i="1"/>
  <c r="AA94" i="1"/>
  <c r="AB93" i="1"/>
  <c r="AF93" i="1"/>
  <c r="AE93" i="1"/>
  <c r="AD93" i="1"/>
  <c r="AC93" i="1"/>
  <c r="AA93" i="1"/>
  <c r="AB92" i="1"/>
  <c r="AF92" i="1"/>
  <c r="AE92" i="1"/>
  <c r="AD92" i="1"/>
  <c r="AC92" i="1"/>
  <c r="AA92" i="1"/>
  <c r="AB91" i="1"/>
  <c r="AF91" i="1"/>
  <c r="AE91" i="1"/>
  <c r="AD91" i="1"/>
  <c r="AC91" i="1"/>
  <c r="AA91" i="1"/>
  <c r="AB90" i="1"/>
  <c r="AF90" i="1"/>
  <c r="AE90" i="1"/>
  <c r="AD90" i="1"/>
  <c r="AC90" i="1"/>
  <c r="AA90" i="1"/>
  <c r="AB89" i="1"/>
  <c r="AF89" i="1"/>
  <c r="AE89" i="1"/>
  <c r="AD89" i="1"/>
  <c r="AC89" i="1"/>
  <c r="AA89" i="1"/>
  <c r="AB88" i="1"/>
  <c r="AF88" i="1"/>
  <c r="AE88" i="1"/>
  <c r="AD88" i="1"/>
  <c r="AC88" i="1"/>
  <c r="AA88" i="1"/>
  <c r="AB87" i="1"/>
  <c r="AF87" i="1"/>
  <c r="AE87" i="1"/>
  <c r="AD87" i="1"/>
  <c r="AC87" i="1"/>
  <c r="AA87" i="1"/>
  <c r="AB86" i="1"/>
  <c r="AF86" i="1"/>
  <c r="AE86" i="1"/>
  <c r="AD86" i="1"/>
  <c r="AC86" i="1"/>
  <c r="AA86" i="1"/>
  <c r="AB85" i="1"/>
  <c r="AF85" i="1"/>
  <c r="AE85" i="1"/>
  <c r="AD85" i="1"/>
  <c r="AC85" i="1"/>
  <c r="AA85" i="1"/>
  <c r="AB84" i="1"/>
  <c r="AF84" i="1"/>
  <c r="AE84" i="1"/>
  <c r="AD84" i="1"/>
  <c r="AC84" i="1"/>
  <c r="AA84" i="1"/>
  <c r="AB83" i="1"/>
  <c r="AF83" i="1"/>
  <c r="AE83" i="1"/>
  <c r="AD83" i="1"/>
  <c r="AC83" i="1"/>
  <c r="AA83" i="1"/>
  <c r="AB82" i="1"/>
  <c r="AF82" i="1"/>
  <c r="AE82" i="1"/>
  <c r="AD82" i="1"/>
  <c r="AC82" i="1"/>
  <c r="AA82" i="1"/>
  <c r="AB81" i="1"/>
  <c r="AF81" i="1"/>
  <c r="AE81" i="1"/>
  <c r="AD81" i="1"/>
  <c r="AC81" i="1"/>
  <c r="AA81" i="1"/>
  <c r="AB80" i="1"/>
  <c r="AF80" i="1"/>
  <c r="AE80" i="1"/>
  <c r="AD80" i="1"/>
  <c r="AC80" i="1"/>
  <c r="AA80" i="1"/>
  <c r="AB79" i="1"/>
  <c r="AF79" i="1"/>
  <c r="AE79" i="1"/>
  <c r="AD79" i="1"/>
  <c r="AC79" i="1"/>
  <c r="AA79" i="1"/>
  <c r="AB78" i="1"/>
  <c r="AF78" i="1"/>
  <c r="AE78" i="1"/>
  <c r="AD78" i="1"/>
  <c r="AC78" i="1"/>
  <c r="AA78" i="1"/>
  <c r="AB77" i="1"/>
  <c r="AF77" i="1"/>
  <c r="AE77" i="1"/>
  <c r="AD77" i="1"/>
  <c r="AC77" i="1"/>
  <c r="AA77" i="1"/>
  <c r="AB76" i="1"/>
  <c r="AF76" i="1"/>
  <c r="AE76" i="1"/>
  <c r="AD76" i="1"/>
  <c r="AC76" i="1"/>
  <c r="AA76" i="1"/>
  <c r="AB75" i="1"/>
  <c r="AF75" i="1"/>
  <c r="AE75" i="1"/>
  <c r="AD75" i="1"/>
  <c r="AC75" i="1"/>
  <c r="AA75" i="1"/>
  <c r="AB74" i="1"/>
  <c r="AF74" i="1"/>
  <c r="AE74" i="1"/>
  <c r="AD74" i="1"/>
  <c r="AC74" i="1"/>
  <c r="AA74" i="1"/>
  <c r="AB73" i="1"/>
  <c r="AF73" i="1"/>
  <c r="AE73" i="1"/>
  <c r="AD73" i="1"/>
  <c r="AC73" i="1"/>
  <c r="AA73" i="1"/>
  <c r="AB72" i="1"/>
  <c r="AF72" i="1"/>
  <c r="AE72" i="1"/>
  <c r="AD72" i="1"/>
  <c r="AC72" i="1"/>
  <c r="AA72" i="1"/>
  <c r="AB71" i="1"/>
  <c r="AF71" i="1"/>
  <c r="AE71" i="1"/>
  <c r="AD71" i="1"/>
  <c r="AC71" i="1"/>
  <c r="AA71" i="1"/>
  <c r="AB70" i="1"/>
  <c r="AF70" i="1"/>
  <c r="AE70" i="1"/>
  <c r="AD70" i="1"/>
  <c r="AC70" i="1"/>
  <c r="AA70" i="1"/>
  <c r="AB69" i="1"/>
  <c r="AF69" i="1"/>
  <c r="AE69" i="1"/>
  <c r="AD69" i="1"/>
  <c r="AC69" i="1"/>
  <c r="AA69" i="1"/>
  <c r="AB68" i="1"/>
  <c r="AF68" i="1"/>
  <c r="AE68" i="1"/>
  <c r="AD68" i="1"/>
  <c r="AC68" i="1"/>
  <c r="AA68" i="1"/>
  <c r="AB67" i="1"/>
  <c r="AF67" i="1"/>
  <c r="AE67" i="1"/>
  <c r="AD67" i="1"/>
  <c r="AC67" i="1"/>
  <c r="AA67" i="1"/>
  <c r="AB66" i="1"/>
  <c r="AF66" i="1"/>
  <c r="AE66" i="1"/>
  <c r="AD66" i="1"/>
  <c r="AC66" i="1"/>
  <c r="AA66" i="1"/>
  <c r="AB65" i="1"/>
  <c r="AF65" i="1"/>
  <c r="AE65" i="1"/>
  <c r="AD65" i="1"/>
  <c r="AC65" i="1"/>
  <c r="AA65" i="1"/>
  <c r="AB64" i="1"/>
  <c r="AF64" i="1"/>
  <c r="AE64" i="1"/>
  <c r="AD64" i="1"/>
  <c r="AC64" i="1"/>
  <c r="AA64" i="1"/>
  <c r="AB63" i="1"/>
  <c r="AF63" i="1"/>
  <c r="AE63" i="1"/>
  <c r="AD63" i="1"/>
  <c r="AC63" i="1"/>
  <c r="AA63" i="1"/>
  <c r="AB62" i="1"/>
  <c r="AF62" i="1"/>
  <c r="AE62" i="1"/>
  <c r="AD62" i="1"/>
  <c r="AC62" i="1"/>
  <c r="AA62" i="1"/>
  <c r="AB61" i="1"/>
  <c r="AF61" i="1"/>
  <c r="AE61" i="1"/>
  <c r="AD61" i="1"/>
  <c r="AC61" i="1"/>
  <c r="AA61" i="1"/>
  <c r="AB60" i="1"/>
  <c r="AF60" i="1"/>
  <c r="AE60" i="1"/>
  <c r="AD60" i="1"/>
  <c r="AC60" i="1"/>
  <c r="AA60" i="1"/>
  <c r="AB59" i="1"/>
  <c r="AF59" i="1"/>
  <c r="AE59" i="1"/>
  <c r="AD59" i="1"/>
  <c r="AC59" i="1"/>
  <c r="AA59" i="1"/>
  <c r="AB58" i="1"/>
  <c r="AF58" i="1"/>
  <c r="AE58" i="1"/>
  <c r="AD58" i="1"/>
  <c r="AC58" i="1"/>
  <c r="AA58" i="1"/>
  <c r="AB57" i="1"/>
  <c r="AF57" i="1"/>
  <c r="AE57" i="1"/>
  <c r="AD57" i="1"/>
  <c r="AC57" i="1"/>
  <c r="AA57" i="1"/>
  <c r="AB56" i="1"/>
  <c r="AF56" i="1"/>
  <c r="AE56" i="1"/>
  <c r="AD56" i="1"/>
  <c r="AC56" i="1"/>
  <c r="AA56" i="1"/>
  <c r="AB55" i="1"/>
  <c r="AF55" i="1"/>
  <c r="AE55" i="1"/>
  <c r="AD55" i="1"/>
  <c r="AC55" i="1"/>
  <c r="AA55" i="1"/>
  <c r="AB54" i="1"/>
  <c r="AF54" i="1"/>
  <c r="AE54" i="1"/>
  <c r="AD54" i="1"/>
  <c r="AC54" i="1"/>
  <c r="AA54" i="1"/>
  <c r="AB53" i="1"/>
  <c r="AF53" i="1"/>
  <c r="AE53" i="1"/>
  <c r="AD53" i="1"/>
  <c r="AC53" i="1"/>
  <c r="AA53" i="1"/>
  <c r="AB52" i="1"/>
  <c r="AF52" i="1"/>
  <c r="AE52" i="1"/>
  <c r="AD52" i="1"/>
  <c r="AC52" i="1"/>
  <c r="AA52" i="1"/>
  <c r="AB51" i="1"/>
  <c r="AF51" i="1"/>
  <c r="AE51" i="1"/>
  <c r="AD51" i="1"/>
  <c r="AC51" i="1"/>
  <c r="AA51" i="1"/>
  <c r="AB50" i="1"/>
  <c r="AF50" i="1"/>
  <c r="AE50" i="1"/>
  <c r="AD50" i="1"/>
  <c r="AC50" i="1"/>
  <c r="AA50" i="1"/>
  <c r="AB49" i="1"/>
  <c r="AF49" i="1"/>
  <c r="AE49" i="1"/>
  <c r="AD49" i="1"/>
  <c r="AC49" i="1"/>
  <c r="AA49" i="1"/>
  <c r="AB48" i="1"/>
  <c r="AF48" i="1"/>
  <c r="AE48" i="1"/>
  <c r="AD48" i="1"/>
  <c r="AC48" i="1"/>
  <c r="AA48" i="1"/>
  <c r="AB47" i="1"/>
  <c r="AF47" i="1"/>
  <c r="AE47" i="1"/>
  <c r="AD47" i="1"/>
  <c r="AC47" i="1"/>
  <c r="AA47" i="1"/>
  <c r="AB46" i="1"/>
  <c r="AF46" i="1"/>
  <c r="AE46" i="1"/>
  <c r="AD46" i="1"/>
  <c r="AC46" i="1"/>
  <c r="AA46" i="1"/>
  <c r="AB45" i="1"/>
  <c r="AF45" i="1"/>
  <c r="AE45" i="1"/>
  <c r="AD45" i="1"/>
  <c r="AC45" i="1"/>
  <c r="AA45" i="1"/>
  <c r="AB44" i="1"/>
  <c r="AF44" i="1"/>
  <c r="AE44" i="1"/>
  <c r="AD44" i="1"/>
  <c r="AC44" i="1"/>
  <c r="AA44" i="1"/>
  <c r="AB43" i="1"/>
  <c r="AF43" i="1"/>
  <c r="AE43" i="1"/>
  <c r="AD43" i="1"/>
  <c r="AC43" i="1"/>
  <c r="AA43" i="1"/>
  <c r="AB42" i="1"/>
  <c r="AF42" i="1"/>
  <c r="AE42" i="1"/>
  <c r="AD42" i="1"/>
  <c r="AC42" i="1"/>
  <c r="AA42" i="1"/>
  <c r="AB41" i="1"/>
  <c r="AF41" i="1"/>
  <c r="AE41" i="1"/>
  <c r="AD41" i="1"/>
  <c r="AC41" i="1"/>
  <c r="AA41" i="1"/>
  <c r="AB40" i="1"/>
  <c r="AF40" i="1"/>
  <c r="AE40" i="1"/>
  <c r="AD40" i="1"/>
  <c r="AC40" i="1"/>
  <c r="AA40" i="1"/>
  <c r="AB39" i="1"/>
  <c r="AF39" i="1"/>
  <c r="AE39" i="1"/>
  <c r="AD39" i="1"/>
  <c r="AC39" i="1"/>
  <c r="AA39" i="1"/>
  <c r="AB38" i="1"/>
  <c r="AF38" i="1"/>
  <c r="AE38" i="1"/>
  <c r="AD38" i="1"/>
  <c r="AC38" i="1"/>
  <c r="AA38" i="1"/>
  <c r="AB37" i="1"/>
  <c r="AF37" i="1"/>
  <c r="AE37" i="1"/>
  <c r="AD37" i="1"/>
  <c r="AC37" i="1"/>
  <c r="AA37" i="1"/>
  <c r="AB36" i="1"/>
  <c r="AF36" i="1"/>
  <c r="AE36" i="1"/>
  <c r="AD36" i="1"/>
  <c r="AC36" i="1"/>
  <c r="AA36" i="1"/>
  <c r="AB35" i="1"/>
  <c r="AF35" i="1"/>
  <c r="AE35" i="1"/>
  <c r="AD35" i="1"/>
  <c r="AC35" i="1"/>
  <c r="AA35" i="1"/>
  <c r="AB34" i="1"/>
  <c r="AF34" i="1"/>
  <c r="AE34" i="1"/>
  <c r="AD34" i="1"/>
  <c r="AC34" i="1"/>
  <c r="AA34" i="1"/>
  <c r="AB33" i="1"/>
  <c r="AF33" i="1"/>
  <c r="AE33" i="1"/>
  <c r="AD33" i="1"/>
  <c r="AC33" i="1"/>
  <c r="AA33" i="1"/>
  <c r="AB32" i="1"/>
  <c r="AF32" i="1"/>
  <c r="AE32" i="1"/>
  <c r="AD32" i="1"/>
  <c r="AC32" i="1"/>
  <c r="AA32" i="1"/>
  <c r="AB31" i="1"/>
  <c r="AF31" i="1"/>
  <c r="AE31" i="1"/>
  <c r="AD31" i="1"/>
  <c r="AC31" i="1"/>
  <c r="AA31" i="1"/>
  <c r="AB30" i="1"/>
  <c r="AF30" i="1"/>
  <c r="AE30" i="1"/>
  <c r="AD30" i="1"/>
  <c r="AC30" i="1"/>
  <c r="AA30" i="1"/>
  <c r="AB29" i="1"/>
  <c r="AF29" i="1"/>
  <c r="AE29" i="1"/>
  <c r="AD29" i="1"/>
  <c r="AC29" i="1"/>
  <c r="AA29" i="1"/>
  <c r="AB28" i="1"/>
  <c r="AF28" i="1"/>
  <c r="AE28" i="1"/>
  <c r="AD28" i="1"/>
  <c r="AC28" i="1"/>
  <c r="AA28" i="1"/>
  <c r="AB27" i="1"/>
  <c r="AF27" i="1"/>
  <c r="AE27" i="1"/>
  <c r="AD27" i="1"/>
  <c r="AC27" i="1"/>
  <c r="AA27" i="1"/>
  <c r="AB26" i="1"/>
  <c r="AF26" i="1"/>
  <c r="AE26" i="1"/>
  <c r="AD26" i="1"/>
  <c r="AC26" i="1"/>
  <c r="AA26" i="1"/>
  <c r="AB25" i="1"/>
  <c r="AF25" i="1"/>
  <c r="AE25" i="1"/>
  <c r="AD25" i="1"/>
  <c r="AC25" i="1"/>
  <c r="AA25" i="1"/>
  <c r="AB24" i="1"/>
  <c r="AF24" i="1"/>
  <c r="AE24" i="1"/>
  <c r="AD24" i="1"/>
  <c r="AC24" i="1"/>
  <c r="AA24" i="1"/>
  <c r="AB23" i="1"/>
  <c r="AF23" i="1"/>
  <c r="AE23" i="1"/>
  <c r="AD23" i="1"/>
  <c r="AC23" i="1"/>
  <c r="AA23" i="1"/>
  <c r="AB22" i="1"/>
  <c r="AF22" i="1"/>
  <c r="AE22" i="1"/>
  <c r="AD22" i="1"/>
  <c r="AC22" i="1"/>
  <c r="AA22" i="1"/>
  <c r="AB21" i="1"/>
  <c r="AF21" i="1"/>
  <c r="AE21" i="1"/>
  <c r="AD21" i="1"/>
  <c r="AC21" i="1"/>
  <c r="AA21" i="1"/>
  <c r="AB20" i="1"/>
  <c r="AE20" i="1"/>
  <c r="AD20" i="1"/>
  <c r="AC20" i="1"/>
  <c r="AA20" i="1"/>
  <c r="AB19" i="1"/>
  <c r="AF19" i="1"/>
  <c r="AE19" i="1"/>
  <c r="AD19" i="1"/>
  <c r="AC19" i="1"/>
  <c r="AA19" i="1"/>
  <c r="AB18" i="1"/>
  <c r="AF18" i="1"/>
  <c r="AE18" i="1"/>
  <c r="AD18" i="1"/>
  <c r="AC18" i="1"/>
  <c r="AA18" i="1"/>
  <c r="AB17" i="1"/>
  <c r="AF17" i="1"/>
  <c r="AE17" i="1"/>
  <c r="AD17" i="1"/>
  <c r="AC17" i="1"/>
  <c r="AA17" i="1"/>
  <c r="AB16" i="1"/>
  <c r="AF16" i="1"/>
  <c r="AE16" i="1"/>
  <c r="AD16" i="1"/>
  <c r="AC16" i="1"/>
  <c r="AA16" i="1"/>
  <c r="AB15" i="1"/>
  <c r="AF15" i="1"/>
  <c r="AE15" i="1"/>
  <c r="AD15" i="1"/>
  <c r="AC15" i="1"/>
  <c r="AA15" i="1"/>
  <c r="AB14" i="1"/>
  <c r="AF14" i="1"/>
  <c r="AE14" i="1"/>
  <c r="AD14" i="1"/>
  <c r="AC14" i="1"/>
  <c r="AA14" i="1"/>
  <c r="AB13" i="1"/>
  <c r="AF13" i="1"/>
  <c r="AE13" i="1"/>
  <c r="AD13" i="1"/>
  <c r="AC13" i="1"/>
  <c r="AA13" i="1"/>
  <c r="AB12" i="1"/>
  <c r="AF12" i="1"/>
  <c r="AE12" i="1"/>
  <c r="AD12" i="1"/>
  <c r="AC12" i="1"/>
  <c r="AA12" i="1"/>
  <c r="AE11" i="1"/>
  <c r="AD11" i="1"/>
  <c r="AB11" i="1"/>
  <c r="AC11" i="1"/>
  <c r="AA11" i="1"/>
  <c r="I499" i="3"/>
  <c r="I497" i="3"/>
  <c r="I495" i="3"/>
  <c r="I493" i="3"/>
  <c r="I491" i="3"/>
  <c r="I489" i="3"/>
  <c r="I487" i="3"/>
  <c r="I483" i="3"/>
  <c r="I481" i="3"/>
  <c r="I479" i="3"/>
  <c r="I477" i="3"/>
  <c r="I475" i="3"/>
  <c r="I473" i="3"/>
  <c r="I471" i="3"/>
  <c r="I467" i="3"/>
  <c r="I465" i="3"/>
  <c r="I463" i="3"/>
  <c r="I461" i="3"/>
  <c r="I459" i="3"/>
  <c r="I457" i="3"/>
  <c r="I455" i="3"/>
  <c r="I451" i="3"/>
  <c r="I449" i="3"/>
  <c r="I447" i="3"/>
  <c r="I445" i="3"/>
  <c r="I443" i="3"/>
  <c r="I441" i="3"/>
  <c r="I439" i="3"/>
  <c r="I437" i="3"/>
  <c r="I435" i="3"/>
  <c r="I431" i="3"/>
  <c r="I427" i="3"/>
  <c r="I419" i="3"/>
  <c r="I414" i="3"/>
  <c r="I406" i="3"/>
  <c r="I398" i="3"/>
  <c r="I386" i="3"/>
  <c r="I378" i="3"/>
  <c r="I367" i="3"/>
  <c r="I355" i="3"/>
  <c r="I347" i="3"/>
  <c r="I339" i="3"/>
  <c r="I331" i="3"/>
  <c r="I323" i="3"/>
  <c r="I315" i="3"/>
  <c r="I307" i="3"/>
  <c r="I299" i="3"/>
  <c r="I291" i="3"/>
  <c r="I283" i="3"/>
  <c r="I275" i="3"/>
  <c r="I259" i="3"/>
  <c r="I228" i="3"/>
  <c r="I196" i="3"/>
  <c r="I164" i="3"/>
  <c r="CY510" i="1"/>
  <c r="CY509" i="1"/>
  <c r="CY508" i="1"/>
  <c r="CY507" i="1"/>
  <c r="CY506" i="1"/>
  <c r="CY505" i="1"/>
  <c r="CY504" i="1"/>
  <c r="CY503" i="1"/>
  <c r="CY502" i="1"/>
  <c r="CY501" i="1"/>
  <c r="CY500" i="1"/>
  <c r="CY499" i="1"/>
  <c r="CY498" i="1"/>
  <c r="CY497" i="1"/>
  <c r="CY496" i="1"/>
  <c r="CY495" i="1"/>
  <c r="CY494" i="1"/>
  <c r="CY493" i="1"/>
  <c r="CY492" i="1"/>
  <c r="CY491" i="1"/>
  <c r="CY490" i="1"/>
  <c r="CY489" i="1"/>
  <c r="CY488" i="1"/>
  <c r="CY487" i="1"/>
  <c r="CY486" i="1"/>
  <c r="CY485" i="1"/>
  <c r="CY484" i="1"/>
  <c r="CY483" i="1"/>
  <c r="CY482" i="1"/>
  <c r="CY481" i="1"/>
  <c r="CY480" i="1"/>
  <c r="CY479" i="1"/>
  <c r="CY478" i="1"/>
  <c r="CY477" i="1"/>
  <c r="CY476" i="1"/>
  <c r="CY475" i="1"/>
  <c r="CY474" i="1"/>
  <c r="CY473" i="1"/>
  <c r="CY472" i="1"/>
  <c r="CY471" i="1"/>
  <c r="CY470" i="1"/>
  <c r="CY469" i="1"/>
  <c r="CY468" i="1"/>
  <c r="CY467" i="1"/>
  <c r="CY466" i="1"/>
  <c r="CY465" i="1"/>
  <c r="CY464" i="1"/>
  <c r="CY463" i="1"/>
  <c r="CY462" i="1"/>
  <c r="CY461" i="1"/>
  <c r="CY460" i="1"/>
  <c r="CY459" i="1"/>
  <c r="CY458" i="1"/>
  <c r="CY457" i="1"/>
  <c r="CY456" i="1"/>
  <c r="CY455" i="1"/>
  <c r="CY454" i="1"/>
  <c r="CY453" i="1"/>
  <c r="CY452" i="1"/>
  <c r="CY451" i="1"/>
  <c r="CY450" i="1"/>
  <c r="CY449" i="1"/>
  <c r="CY448" i="1"/>
  <c r="CY447" i="1"/>
  <c r="CY446" i="1"/>
  <c r="CY445" i="1"/>
  <c r="CY444" i="1"/>
  <c r="CY443" i="1"/>
  <c r="CY442" i="1"/>
  <c r="CY441" i="1"/>
  <c r="CY440" i="1"/>
  <c r="CY439" i="1"/>
  <c r="CY438" i="1"/>
  <c r="CY437" i="1"/>
  <c r="CY436" i="1"/>
  <c r="CY435" i="1"/>
  <c r="CY434" i="1"/>
  <c r="CY433" i="1"/>
  <c r="CY432" i="1"/>
  <c r="CY431" i="1"/>
  <c r="CY430" i="1"/>
  <c r="CY429" i="1"/>
  <c r="CY428" i="1"/>
  <c r="CY427" i="1"/>
  <c r="CY426" i="1"/>
  <c r="CY425" i="1"/>
  <c r="CY424" i="1"/>
  <c r="CY423" i="1"/>
  <c r="CY422" i="1"/>
  <c r="CY421" i="1"/>
  <c r="CY420" i="1"/>
  <c r="CY419" i="1"/>
  <c r="CY418" i="1"/>
  <c r="CY417" i="1"/>
  <c r="CY416" i="1"/>
  <c r="CY415" i="1"/>
  <c r="CY414" i="1"/>
  <c r="CY413" i="1"/>
  <c r="CY412" i="1"/>
  <c r="CY411" i="1"/>
  <c r="CY410" i="1"/>
  <c r="CY409" i="1"/>
  <c r="CY408" i="1"/>
  <c r="CY407" i="1"/>
  <c r="CY406" i="1"/>
  <c r="CY405" i="1"/>
  <c r="CY404" i="1"/>
  <c r="CY403" i="1"/>
  <c r="CY402" i="1"/>
  <c r="CY401" i="1"/>
  <c r="CY400" i="1"/>
  <c r="CY399" i="1"/>
  <c r="CY398" i="1"/>
  <c r="CY397" i="1"/>
  <c r="CY396" i="1"/>
  <c r="CY395" i="1"/>
  <c r="CY394" i="1"/>
  <c r="CY393" i="1"/>
  <c r="CY392" i="1"/>
  <c r="CY391" i="1"/>
  <c r="CY390" i="1"/>
  <c r="CY389" i="1"/>
  <c r="CY388" i="1"/>
  <c r="CY387" i="1"/>
  <c r="CY386" i="1"/>
  <c r="CY385" i="1"/>
  <c r="CY384" i="1"/>
  <c r="CY383" i="1"/>
  <c r="CY382" i="1"/>
  <c r="CY381" i="1"/>
  <c r="CY380" i="1"/>
  <c r="CY379" i="1"/>
  <c r="CY378" i="1"/>
  <c r="CY377" i="1"/>
  <c r="CY376" i="1"/>
  <c r="CY375" i="1"/>
  <c r="CY374" i="1"/>
  <c r="CY373" i="1"/>
  <c r="CY372" i="1"/>
  <c r="CY371" i="1"/>
  <c r="CY370" i="1"/>
  <c r="CY369" i="1"/>
  <c r="CY368" i="1"/>
  <c r="CY367" i="1"/>
  <c r="CY366" i="1"/>
  <c r="CY365" i="1"/>
  <c r="CY364" i="1"/>
  <c r="CY363" i="1"/>
  <c r="CY362" i="1"/>
  <c r="CY361" i="1"/>
  <c r="CY360" i="1"/>
  <c r="CY359" i="1"/>
  <c r="CY358" i="1"/>
  <c r="CY357" i="1"/>
  <c r="CY356" i="1"/>
  <c r="CY355" i="1"/>
  <c r="CY354" i="1"/>
  <c r="CY353" i="1"/>
  <c r="CY352" i="1"/>
  <c r="CY351" i="1"/>
  <c r="CY350" i="1"/>
  <c r="CY349" i="1"/>
  <c r="CY348" i="1"/>
  <c r="CY347" i="1"/>
  <c r="CY346" i="1"/>
  <c r="CY345" i="1"/>
  <c r="CY344" i="1"/>
  <c r="CY343" i="1"/>
  <c r="CY342" i="1"/>
  <c r="CY341" i="1"/>
  <c r="CY340" i="1"/>
  <c r="CY339" i="1"/>
  <c r="CY338" i="1"/>
  <c r="CY337" i="1"/>
  <c r="CY336" i="1"/>
  <c r="CY335" i="1"/>
  <c r="CY334" i="1"/>
  <c r="CY333" i="1"/>
  <c r="CY332" i="1"/>
  <c r="CY331" i="1"/>
  <c r="CY330" i="1"/>
  <c r="CY329" i="1"/>
  <c r="CY328" i="1"/>
  <c r="CY327" i="1"/>
  <c r="CY326" i="1"/>
  <c r="CY325" i="1"/>
  <c r="CY324" i="1"/>
  <c r="CY323" i="1"/>
  <c r="CY322" i="1"/>
  <c r="CY321" i="1"/>
  <c r="CY320" i="1"/>
  <c r="CY319" i="1"/>
  <c r="CY318" i="1"/>
  <c r="CY317" i="1"/>
  <c r="CY316" i="1"/>
  <c r="CY315" i="1"/>
  <c r="CY314" i="1"/>
  <c r="CY313" i="1"/>
  <c r="CY312" i="1"/>
  <c r="CY311" i="1"/>
  <c r="CY310" i="1"/>
  <c r="CY309" i="1"/>
  <c r="CY308" i="1"/>
  <c r="CY307" i="1"/>
  <c r="CY306" i="1"/>
  <c r="CY305" i="1"/>
  <c r="CY304" i="1"/>
  <c r="CY303" i="1"/>
  <c r="CY302" i="1"/>
  <c r="CY301" i="1"/>
  <c r="CY300" i="1"/>
  <c r="CY299" i="1"/>
  <c r="CY298" i="1"/>
  <c r="CY297" i="1"/>
  <c r="CY296" i="1"/>
  <c r="CY295" i="1"/>
  <c r="CY294" i="1"/>
  <c r="CY293" i="1"/>
  <c r="CY292" i="1"/>
  <c r="CY291" i="1"/>
  <c r="CY290" i="1"/>
  <c r="CY289" i="1"/>
  <c r="CY288" i="1"/>
  <c r="CY287" i="1"/>
  <c r="CY286" i="1"/>
  <c r="CY285" i="1"/>
  <c r="CY284" i="1"/>
  <c r="CY283" i="1"/>
  <c r="CY282" i="1"/>
  <c r="CY281" i="1"/>
  <c r="CY280" i="1"/>
  <c r="CY279" i="1"/>
  <c r="CY278" i="1"/>
  <c r="CY277" i="1"/>
  <c r="CY276" i="1"/>
  <c r="CY275" i="1"/>
  <c r="CY274" i="1"/>
  <c r="CY273" i="1"/>
  <c r="CY272" i="1"/>
  <c r="CY271" i="1"/>
  <c r="CY270" i="1"/>
  <c r="CY269" i="1"/>
  <c r="CY268" i="1"/>
  <c r="CY267" i="1"/>
  <c r="CY266" i="1"/>
  <c r="CY265" i="1"/>
  <c r="CY264" i="1"/>
  <c r="CY263" i="1"/>
  <c r="CY262" i="1"/>
  <c r="CY261" i="1"/>
  <c r="CY260" i="1"/>
  <c r="CY259" i="1"/>
  <c r="CY258" i="1"/>
  <c r="CY257" i="1"/>
  <c r="CY256" i="1"/>
  <c r="CY255" i="1"/>
  <c r="CY254" i="1"/>
  <c r="CY253" i="1"/>
  <c r="CY252" i="1"/>
  <c r="CY251" i="1"/>
  <c r="CY250" i="1"/>
  <c r="CY249" i="1"/>
  <c r="CY248" i="1"/>
  <c r="CY247" i="1"/>
  <c r="CY246" i="1"/>
  <c r="CY245" i="1"/>
  <c r="CY244" i="1"/>
  <c r="CY243" i="1"/>
  <c r="CY242" i="1"/>
  <c r="CY241" i="1"/>
  <c r="CY240" i="1"/>
  <c r="CY239" i="1"/>
  <c r="CY238" i="1"/>
  <c r="CY237" i="1"/>
  <c r="CY236" i="1"/>
  <c r="CY235" i="1"/>
  <c r="CY234" i="1"/>
  <c r="CY233" i="1"/>
  <c r="CY232" i="1"/>
  <c r="CY231" i="1"/>
  <c r="CY230" i="1"/>
  <c r="CY229" i="1"/>
  <c r="CY228" i="1"/>
  <c r="CY227" i="1"/>
  <c r="CY226" i="1"/>
  <c r="CY225" i="1"/>
  <c r="CY224" i="1"/>
  <c r="CY223" i="1"/>
  <c r="CY222" i="1"/>
  <c r="CY221" i="1"/>
  <c r="CY220" i="1"/>
  <c r="CY219" i="1"/>
  <c r="CY218" i="1"/>
  <c r="CY217" i="1"/>
  <c r="CY216" i="1"/>
  <c r="CY215" i="1"/>
  <c r="CY214" i="1"/>
  <c r="CY213" i="1"/>
  <c r="CY212" i="1"/>
  <c r="CY211" i="1"/>
  <c r="CY210" i="1"/>
  <c r="CY209" i="1"/>
  <c r="CY208" i="1"/>
  <c r="CY207" i="1"/>
  <c r="CY206" i="1"/>
  <c r="CY205" i="1"/>
  <c r="CY204" i="1"/>
  <c r="CY203" i="1"/>
  <c r="CY202" i="1"/>
  <c r="CY201" i="1"/>
  <c r="CY200" i="1"/>
  <c r="CY199" i="1"/>
  <c r="CY198" i="1"/>
  <c r="CY197" i="1"/>
  <c r="CY196" i="1"/>
  <c r="CY195" i="1"/>
  <c r="CY194" i="1"/>
  <c r="CY193" i="1"/>
  <c r="CY192" i="1"/>
  <c r="CY191" i="1"/>
  <c r="CY190" i="1"/>
  <c r="CY189" i="1"/>
  <c r="CY188" i="1"/>
  <c r="CY187" i="1"/>
  <c r="CY186" i="1"/>
  <c r="CY185" i="1"/>
  <c r="CY184" i="1"/>
  <c r="CY183" i="1"/>
  <c r="CY182" i="1"/>
  <c r="CY181" i="1"/>
  <c r="CY180" i="1"/>
  <c r="CY179" i="1"/>
  <c r="CY178" i="1"/>
  <c r="CY177" i="1"/>
  <c r="CY176" i="1"/>
  <c r="CY175" i="1"/>
  <c r="CY174" i="1"/>
  <c r="CY173" i="1"/>
  <c r="CY172" i="1"/>
  <c r="CY171" i="1"/>
  <c r="CY170" i="1"/>
  <c r="CY169" i="1"/>
  <c r="CY168" i="1"/>
  <c r="CY167" i="1"/>
  <c r="CY166" i="1"/>
  <c r="CY165" i="1"/>
  <c r="CY164" i="1"/>
  <c r="CY163" i="1"/>
  <c r="CY162" i="1"/>
  <c r="CY161" i="1"/>
  <c r="CY160" i="1"/>
  <c r="CY159" i="1"/>
  <c r="CY158" i="1"/>
  <c r="CY157" i="1"/>
  <c r="CY156" i="1"/>
  <c r="CY155" i="1"/>
  <c r="CY154" i="1"/>
  <c r="CY153" i="1"/>
  <c r="CY152" i="1"/>
  <c r="CY151" i="1"/>
  <c r="CY150" i="1"/>
  <c r="CY149" i="1"/>
  <c r="CY148" i="1"/>
  <c r="CY147" i="1"/>
  <c r="CY146" i="1"/>
  <c r="CY145" i="1"/>
  <c r="CY144" i="1"/>
  <c r="CY143" i="1"/>
  <c r="CY142" i="1"/>
  <c r="CY141" i="1"/>
  <c r="CY140" i="1"/>
  <c r="CY139" i="1"/>
  <c r="CY138" i="1"/>
  <c r="CY137" i="1"/>
  <c r="CY136" i="1"/>
  <c r="CY135" i="1"/>
  <c r="CY134" i="1"/>
  <c r="CY133" i="1"/>
  <c r="CY132" i="1"/>
  <c r="CY131" i="1"/>
  <c r="CY130" i="1"/>
  <c r="CY129" i="1"/>
  <c r="CY128" i="1"/>
  <c r="CY127" i="1"/>
  <c r="CY126" i="1"/>
  <c r="CY125" i="1"/>
  <c r="CY124" i="1"/>
  <c r="CY123" i="1"/>
  <c r="CY122" i="1"/>
  <c r="CY121" i="1"/>
  <c r="CY120" i="1"/>
  <c r="CY119" i="1"/>
  <c r="CY118" i="1"/>
  <c r="CY117" i="1"/>
  <c r="CY116" i="1"/>
  <c r="CY115" i="1"/>
  <c r="CY114" i="1"/>
  <c r="CY113" i="1"/>
  <c r="CY112" i="1"/>
  <c r="CY111" i="1"/>
  <c r="CY110" i="1"/>
  <c r="CY109" i="1"/>
  <c r="CY108" i="1"/>
  <c r="CY107" i="1"/>
  <c r="CY106" i="1"/>
  <c r="CY105" i="1"/>
  <c r="CY104" i="1"/>
  <c r="CY103" i="1"/>
  <c r="CY102" i="1"/>
  <c r="CY101" i="1"/>
  <c r="CY100" i="1"/>
  <c r="CY99" i="1"/>
  <c r="CY98" i="1"/>
  <c r="CY97" i="1"/>
  <c r="CY96" i="1"/>
  <c r="CY95" i="1"/>
  <c r="CY94" i="1"/>
  <c r="CY93" i="1"/>
  <c r="CY92" i="1"/>
  <c r="CY91" i="1"/>
  <c r="CY90" i="1"/>
  <c r="CY89" i="1"/>
  <c r="CY88" i="1"/>
  <c r="CY87" i="1"/>
  <c r="CY86" i="1"/>
  <c r="CY85" i="1"/>
  <c r="CY84" i="1"/>
  <c r="CY83" i="1"/>
  <c r="CY82" i="1"/>
  <c r="CY81" i="1"/>
  <c r="CY80" i="1"/>
  <c r="CY79" i="1"/>
  <c r="CY78" i="1"/>
  <c r="CY77" i="1"/>
  <c r="CY76" i="1"/>
  <c r="CY75" i="1"/>
  <c r="CY74" i="1"/>
  <c r="CY73" i="1"/>
  <c r="CY72" i="1"/>
  <c r="CY71" i="1"/>
  <c r="CY70" i="1"/>
  <c r="CY69" i="1"/>
  <c r="CY68" i="1"/>
  <c r="CY67" i="1"/>
  <c r="CY66" i="1"/>
  <c r="CY65" i="1"/>
  <c r="CY64" i="1"/>
  <c r="CY63" i="1"/>
  <c r="CY62" i="1"/>
  <c r="CY61" i="1"/>
  <c r="CY60" i="1"/>
  <c r="CY59" i="1"/>
  <c r="CY58" i="1"/>
  <c r="CY57" i="1"/>
  <c r="CY56" i="1"/>
  <c r="CY55" i="1"/>
  <c r="CY54" i="1"/>
  <c r="CY53" i="1"/>
  <c r="CY52" i="1"/>
  <c r="CY51" i="1"/>
  <c r="CY50" i="1"/>
  <c r="CY49" i="1"/>
  <c r="CY48" i="1"/>
  <c r="CY47" i="1"/>
  <c r="CY46" i="1"/>
  <c r="CY45" i="1"/>
  <c r="CY44" i="1"/>
  <c r="CY43" i="1"/>
  <c r="CY42" i="1"/>
  <c r="CY41" i="1"/>
  <c r="CY40" i="1"/>
  <c r="CY39" i="1"/>
  <c r="CY38" i="1"/>
  <c r="CY37" i="1"/>
  <c r="CY36" i="1"/>
  <c r="CY35" i="1"/>
  <c r="CY34" i="1"/>
  <c r="CY33" i="1"/>
  <c r="CY32" i="1"/>
  <c r="CY31" i="1"/>
  <c r="CY30" i="1"/>
  <c r="CY29" i="1"/>
  <c r="CY28" i="1"/>
  <c r="CY27" i="1"/>
  <c r="CY26" i="1"/>
  <c r="CY25" i="1"/>
  <c r="CY24" i="1"/>
  <c r="CY23" i="1"/>
  <c r="CY22" i="1"/>
  <c r="CY21" i="1"/>
  <c r="CY20" i="1"/>
  <c r="CY19" i="1"/>
  <c r="CY18" i="1"/>
  <c r="CY17" i="1"/>
  <c r="CY16" i="1"/>
  <c r="CY15" i="1"/>
  <c r="CY14" i="1"/>
  <c r="CY13" i="1"/>
  <c r="CY12" i="1"/>
  <c r="BU510" i="1"/>
  <c r="BR510" i="1"/>
  <c r="BQ510" i="1"/>
  <c r="BP510" i="1"/>
  <c r="BO510" i="1"/>
  <c r="BU509" i="1"/>
  <c r="BR509" i="1"/>
  <c r="BQ509" i="1"/>
  <c r="BP509" i="1"/>
  <c r="BO509" i="1"/>
  <c r="BU508" i="1"/>
  <c r="BR508" i="1"/>
  <c r="BQ508" i="1"/>
  <c r="BP508" i="1"/>
  <c r="BO508" i="1"/>
  <c r="BU507" i="1"/>
  <c r="BR507" i="1"/>
  <c r="BQ507" i="1"/>
  <c r="BP507" i="1"/>
  <c r="BO507" i="1"/>
  <c r="BU506" i="1"/>
  <c r="BR506" i="1"/>
  <c r="BQ506" i="1"/>
  <c r="BP506" i="1"/>
  <c r="BO506" i="1"/>
  <c r="BU505" i="1"/>
  <c r="BR505" i="1"/>
  <c r="BQ505" i="1"/>
  <c r="BP505" i="1"/>
  <c r="BO505" i="1"/>
  <c r="BU504" i="1"/>
  <c r="BR504" i="1"/>
  <c r="BQ504" i="1"/>
  <c r="BP504" i="1"/>
  <c r="BO504" i="1"/>
  <c r="BU503" i="1"/>
  <c r="BR503" i="1"/>
  <c r="BQ503" i="1"/>
  <c r="BP503" i="1"/>
  <c r="BO503" i="1"/>
  <c r="BU502" i="1"/>
  <c r="BR502" i="1"/>
  <c r="BQ502" i="1"/>
  <c r="BP502" i="1"/>
  <c r="BO502" i="1"/>
  <c r="BU501" i="1"/>
  <c r="BR501" i="1"/>
  <c r="BQ501" i="1"/>
  <c r="BP501" i="1"/>
  <c r="BO501" i="1"/>
  <c r="BU500" i="1"/>
  <c r="BR500" i="1"/>
  <c r="BQ500" i="1"/>
  <c r="BP500" i="1"/>
  <c r="BO500" i="1"/>
  <c r="BU499" i="1"/>
  <c r="BR499" i="1"/>
  <c r="BQ499" i="1"/>
  <c r="BP499" i="1"/>
  <c r="BO499" i="1"/>
  <c r="BU498" i="1"/>
  <c r="BR498" i="1"/>
  <c r="BQ498" i="1"/>
  <c r="BP498" i="1"/>
  <c r="BO498" i="1"/>
  <c r="BU497" i="1"/>
  <c r="BR497" i="1"/>
  <c r="BQ497" i="1"/>
  <c r="BP497" i="1"/>
  <c r="BO497" i="1"/>
  <c r="BU496" i="1"/>
  <c r="BR496" i="1"/>
  <c r="BQ496" i="1"/>
  <c r="BP496" i="1"/>
  <c r="BO496" i="1"/>
  <c r="BU495" i="1"/>
  <c r="BR495" i="1"/>
  <c r="BQ495" i="1"/>
  <c r="BP495" i="1"/>
  <c r="BO495" i="1"/>
  <c r="BU494" i="1"/>
  <c r="BR494" i="1"/>
  <c r="BQ494" i="1"/>
  <c r="BP494" i="1"/>
  <c r="BO494" i="1"/>
  <c r="BU493" i="1"/>
  <c r="BR493" i="1"/>
  <c r="BQ493" i="1"/>
  <c r="BP493" i="1"/>
  <c r="BO493" i="1"/>
  <c r="BU492" i="1"/>
  <c r="BR492" i="1"/>
  <c r="BQ492" i="1"/>
  <c r="BP492" i="1"/>
  <c r="BO492" i="1"/>
  <c r="BU491" i="1"/>
  <c r="BR491" i="1"/>
  <c r="BQ491" i="1"/>
  <c r="BP491" i="1"/>
  <c r="BO491" i="1"/>
  <c r="BU490" i="1"/>
  <c r="BR490" i="1"/>
  <c r="BQ490" i="1"/>
  <c r="BP490" i="1"/>
  <c r="BO490" i="1"/>
  <c r="BU489" i="1"/>
  <c r="BR489" i="1"/>
  <c r="BQ489" i="1"/>
  <c r="BP489" i="1"/>
  <c r="BO489" i="1"/>
  <c r="BU488" i="1"/>
  <c r="BR488" i="1"/>
  <c r="BQ488" i="1"/>
  <c r="BP488" i="1"/>
  <c r="BO488" i="1"/>
  <c r="BU487" i="1"/>
  <c r="BR487" i="1"/>
  <c r="BQ487" i="1"/>
  <c r="BP487" i="1"/>
  <c r="BO487" i="1"/>
  <c r="BU486" i="1"/>
  <c r="BR486" i="1"/>
  <c r="BQ486" i="1"/>
  <c r="BP486" i="1"/>
  <c r="BO486" i="1"/>
  <c r="BU485" i="1"/>
  <c r="BR485" i="1"/>
  <c r="BQ485" i="1"/>
  <c r="BP485" i="1"/>
  <c r="BO485" i="1"/>
  <c r="BU484" i="1"/>
  <c r="BR484" i="1"/>
  <c r="BQ484" i="1"/>
  <c r="BP484" i="1"/>
  <c r="BO484" i="1"/>
  <c r="BU483" i="1"/>
  <c r="BR483" i="1"/>
  <c r="BQ483" i="1"/>
  <c r="BP483" i="1"/>
  <c r="BO483" i="1"/>
  <c r="BU482" i="1"/>
  <c r="BR482" i="1"/>
  <c r="BQ482" i="1"/>
  <c r="BP482" i="1"/>
  <c r="BO482" i="1"/>
  <c r="BU481" i="1"/>
  <c r="BR481" i="1"/>
  <c r="BQ481" i="1"/>
  <c r="BP481" i="1"/>
  <c r="BO481" i="1"/>
  <c r="BU480" i="1"/>
  <c r="BR480" i="1"/>
  <c r="BQ480" i="1"/>
  <c r="BP480" i="1"/>
  <c r="BO480" i="1"/>
  <c r="BU479" i="1"/>
  <c r="BR479" i="1"/>
  <c r="BQ479" i="1"/>
  <c r="BP479" i="1"/>
  <c r="BO479" i="1"/>
  <c r="BU478" i="1"/>
  <c r="BR478" i="1"/>
  <c r="BQ478" i="1"/>
  <c r="BP478" i="1"/>
  <c r="BO478" i="1"/>
  <c r="BU477" i="1"/>
  <c r="BR477" i="1"/>
  <c r="BQ477" i="1"/>
  <c r="BP477" i="1"/>
  <c r="BO477" i="1"/>
  <c r="BU476" i="1"/>
  <c r="BR476" i="1"/>
  <c r="BQ476" i="1"/>
  <c r="BP476" i="1"/>
  <c r="BO476" i="1"/>
  <c r="BU475" i="1"/>
  <c r="BR475" i="1"/>
  <c r="BQ475" i="1"/>
  <c r="BP475" i="1"/>
  <c r="BO475" i="1"/>
  <c r="BU474" i="1"/>
  <c r="BR474" i="1"/>
  <c r="BQ474" i="1"/>
  <c r="BP474" i="1"/>
  <c r="BO474" i="1"/>
  <c r="BU473" i="1"/>
  <c r="BR473" i="1"/>
  <c r="BQ473" i="1"/>
  <c r="BP473" i="1"/>
  <c r="BO473" i="1"/>
  <c r="BU472" i="1"/>
  <c r="BR472" i="1"/>
  <c r="BQ472" i="1"/>
  <c r="BP472" i="1"/>
  <c r="BO472" i="1"/>
  <c r="BU471" i="1"/>
  <c r="BR471" i="1"/>
  <c r="BQ471" i="1"/>
  <c r="BP471" i="1"/>
  <c r="BO471" i="1"/>
  <c r="BU470" i="1"/>
  <c r="BR470" i="1"/>
  <c r="BQ470" i="1"/>
  <c r="BP470" i="1"/>
  <c r="BO470" i="1"/>
  <c r="BU469" i="1"/>
  <c r="BR469" i="1"/>
  <c r="BQ469" i="1"/>
  <c r="BP469" i="1"/>
  <c r="BO469" i="1"/>
  <c r="BU468" i="1"/>
  <c r="BR468" i="1"/>
  <c r="BQ468" i="1"/>
  <c r="BP468" i="1"/>
  <c r="BO468" i="1"/>
  <c r="BU467" i="1"/>
  <c r="BR467" i="1"/>
  <c r="BQ467" i="1"/>
  <c r="BP467" i="1"/>
  <c r="BO467" i="1"/>
  <c r="BU466" i="1"/>
  <c r="BR466" i="1"/>
  <c r="BQ466" i="1"/>
  <c r="BP466" i="1"/>
  <c r="BO466" i="1"/>
  <c r="BU465" i="1"/>
  <c r="BR465" i="1"/>
  <c r="BQ465" i="1"/>
  <c r="BP465" i="1"/>
  <c r="BO465" i="1"/>
  <c r="BU464" i="1"/>
  <c r="BR464" i="1"/>
  <c r="BQ464" i="1"/>
  <c r="BP464" i="1"/>
  <c r="BO464" i="1"/>
  <c r="BU463" i="1"/>
  <c r="BR463" i="1"/>
  <c r="BQ463" i="1"/>
  <c r="BP463" i="1"/>
  <c r="BO463" i="1"/>
  <c r="BU462" i="1"/>
  <c r="BR462" i="1"/>
  <c r="BQ462" i="1"/>
  <c r="BP462" i="1"/>
  <c r="BO462" i="1"/>
  <c r="BU461" i="1"/>
  <c r="BR461" i="1"/>
  <c r="BQ461" i="1"/>
  <c r="BP461" i="1"/>
  <c r="BO461" i="1"/>
  <c r="BU460" i="1"/>
  <c r="BR460" i="1"/>
  <c r="BQ460" i="1"/>
  <c r="BP460" i="1"/>
  <c r="BO460" i="1"/>
  <c r="BU459" i="1"/>
  <c r="BR459" i="1"/>
  <c r="BQ459" i="1"/>
  <c r="BP459" i="1"/>
  <c r="BO459" i="1"/>
  <c r="BU458" i="1"/>
  <c r="BR458" i="1"/>
  <c r="BQ458" i="1"/>
  <c r="BP458" i="1"/>
  <c r="BO458" i="1"/>
  <c r="BU457" i="1"/>
  <c r="BR457" i="1"/>
  <c r="BQ457" i="1"/>
  <c r="BP457" i="1"/>
  <c r="BO457" i="1"/>
  <c r="BU456" i="1"/>
  <c r="BR456" i="1"/>
  <c r="BQ456" i="1"/>
  <c r="BP456" i="1"/>
  <c r="BO456" i="1"/>
  <c r="BU455" i="1"/>
  <c r="BR455" i="1"/>
  <c r="BQ455" i="1"/>
  <c r="BP455" i="1"/>
  <c r="BO455" i="1"/>
  <c r="BU454" i="1"/>
  <c r="BR454" i="1"/>
  <c r="BQ454" i="1"/>
  <c r="BP454" i="1"/>
  <c r="BO454" i="1"/>
  <c r="BU453" i="1"/>
  <c r="BR453" i="1"/>
  <c r="BQ453" i="1"/>
  <c r="BP453" i="1"/>
  <c r="BO453" i="1"/>
  <c r="BU452" i="1"/>
  <c r="BR452" i="1"/>
  <c r="BQ452" i="1"/>
  <c r="BP452" i="1"/>
  <c r="BO452" i="1"/>
  <c r="BU451" i="1"/>
  <c r="BR451" i="1"/>
  <c r="BQ451" i="1"/>
  <c r="BP451" i="1"/>
  <c r="BO451" i="1"/>
  <c r="BU450" i="1"/>
  <c r="BR450" i="1"/>
  <c r="BQ450" i="1"/>
  <c r="BP450" i="1"/>
  <c r="BO450" i="1"/>
  <c r="BU449" i="1"/>
  <c r="BR449" i="1"/>
  <c r="BQ449" i="1"/>
  <c r="BP449" i="1"/>
  <c r="BO449" i="1"/>
  <c r="BU448" i="1"/>
  <c r="BR448" i="1"/>
  <c r="BQ448" i="1"/>
  <c r="BP448" i="1"/>
  <c r="BO448" i="1"/>
  <c r="BU447" i="1"/>
  <c r="BR447" i="1"/>
  <c r="BQ447" i="1"/>
  <c r="BP447" i="1"/>
  <c r="BO447" i="1"/>
  <c r="BU446" i="1"/>
  <c r="BR446" i="1"/>
  <c r="BQ446" i="1"/>
  <c r="BP446" i="1"/>
  <c r="BO446" i="1"/>
  <c r="BU445" i="1"/>
  <c r="BR445" i="1"/>
  <c r="BQ445" i="1"/>
  <c r="BP445" i="1"/>
  <c r="BO445" i="1"/>
  <c r="BU444" i="1"/>
  <c r="BR444" i="1"/>
  <c r="BQ444" i="1"/>
  <c r="BP444" i="1"/>
  <c r="BO444" i="1"/>
  <c r="BU443" i="1"/>
  <c r="BR443" i="1"/>
  <c r="BQ443" i="1"/>
  <c r="BP443" i="1"/>
  <c r="BO443" i="1"/>
  <c r="BU442" i="1"/>
  <c r="BR442" i="1"/>
  <c r="BQ442" i="1"/>
  <c r="BP442" i="1"/>
  <c r="BO442" i="1"/>
  <c r="BU441" i="1"/>
  <c r="BR441" i="1"/>
  <c r="BQ441" i="1"/>
  <c r="BP441" i="1"/>
  <c r="BO441" i="1"/>
  <c r="BU440" i="1"/>
  <c r="BR440" i="1"/>
  <c r="BQ440" i="1"/>
  <c r="BP440" i="1"/>
  <c r="BO440" i="1"/>
  <c r="BU439" i="1"/>
  <c r="BR439" i="1"/>
  <c r="BQ439" i="1"/>
  <c r="BP439" i="1"/>
  <c r="BO439" i="1"/>
  <c r="BU438" i="1"/>
  <c r="BR438" i="1"/>
  <c r="BQ438" i="1"/>
  <c r="BP438" i="1"/>
  <c r="BO438" i="1"/>
  <c r="BU437" i="1"/>
  <c r="BR437" i="1"/>
  <c r="BQ437" i="1"/>
  <c r="BP437" i="1"/>
  <c r="BO437" i="1"/>
  <c r="BU436" i="1"/>
  <c r="BR436" i="1"/>
  <c r="BQ436" i="1"/>
  <c r="BP436" i="1"/>
  <c r="BO436" i="1"/>
  <c r="BU435" i="1"/>
  <c r="BR435" i="1"/>
  <c r="BQ435" i="1"/>
  <c r="BP435" i="1"/>
  <c r="BO435" i="1"/>
  <c r="BU434" i="1"/>
  <c r="BR434" i="1"/>
  <c r="BQ434" i="1"/>
  <c r="BP434" i="1"/>
  <c r="BO434" i="1"/>
  <c r="BU433" i="1"/>
  <c r="BR433" i="1"/>
  <c r="BQ433" i="1"/>
  <c r="BP433" i="1"/>
  <c r="BO433" i="1"/>
  <c r="BU432" i="1"/>
  <c r="BR432" i="1"/>
  <c r="BQ432" i="1"/>
  <c r="BP432" i="1"/>
  <c r="BO432" i="1"/>
  <c r="BU431" i="1"/>
  <c r="BR431" i="1"/>
  <c r="BQ431" i="1"/>
  <c r="BP431" i="1"/>
  <c r="BO431" i="1"/>
  <c r="BU430" i="1"/>
  <c r="BR430" i="1"/>
  <c r="BQ430" i="1"/>
  <c r="BP430" i="1"/>
  <c r="BO430" i="1"/>
  <c r="BU429" i="1"/>
  <c r="BR429" i="1"/>
  <c r="BQ429" i="1"/>
  <c r="BP429" i="1"/>
  <c r="BO429" i="1"/>
  <c r="BU428" i="1"/>
  <c r="BR428" i="1"/>
  <c r="BQ428" i="1"/>
  <c r="BP428" i="1"/>
  <c r="BO428" i="1"/>
  <c r="BU427" i="1"/>
  <c r="BR427" i="1"/>
  <c r="BQ427" i="1"/>
  <c r="BP427" i="1"/>
  <c r="BO427" i="1"/>
  <c r="BU426" i="1"/>
  <c r="BR426" i="1"/>
  <c r="BQ426" i="1"/>
  <c r="BP426" i="1"/>
  <c r="BO426" i="1"/>
  <c r="BU425" i="1"/>
  <c r="BR425" i="1"/>
  <c r="BQ425" i="1"/>
  <c r="BP425" i="1"/>
  <c r="BO425" i="1"/>
  <c r="BU424" i="1"/>
  <c r="BR424" i="1"/>
  <c r="BQ424" i="1"/>
  <c r="BP424" i="1"/>
  <c r="BO424" i="1"/>
  <c r="BU423" i="1"/>
  <c r="BR423" i="1"/>
  <c r="BQ423" i="1"/>
  <c r="BP423" i="1"/>
  <c r="BO423" i="1"/>
  <c r="BU422" i="1"/>
  <c r="BR422" i="1"/>
  <c r="BQ422" i="1"/>
  <c r="BP422" i="1"/>
  <c r="BO422" i="1"/>
  <c r="BU421" i="1"/>
  <c r="BR421" i="1"/>
  <c r="BQ421" i="1"/>
  <c r="BP421" i="1"/>
  <c r="BO421" i="1"/>
  <c r="BU420" i="1"/>
  <c r="BR420" i="1"/>
  <c r="BQ420" i="1"/>
  <c r="BP420" i="1"/>
  <c r="BO420" i="1"/>
  <c r="BU419" i="1"/>
  <c r="BR419" i="1"/>
  <c r="BQ419" i="1"/>
  <c r="BP419" i="1"/>
  <c r="BO419" i="1"/>
  <c r="BU418" i="1"/>
  <c r="BR418" i="1"/>
  <c r="BQ418" i="1"/>
  <c r="BP418" i="1"/>
  <c r="BO418" i="1"/>
  <c r="BU417" i="1"/>
  <c r="BR417" i="1"/>
  <c r="BQ417" i="1"/>
  <c r="BP417" i="1"/>
  <c r="BO417" i="1"/>
  <c r="BU416" i="1"/>
  <c r="BR416" i="1"/>
  <c r="BQ416" i="1"/>
  <c r="BP416" i="1"/>
  <c r="BO416" i="1"/>
  <c r="BU415" i="1"/>
  <c r="BR415" i="1"/>
  <c r="BQ415" i="1"/>
  <c r="BP415" i="1"/>
  <c r="BO415" i="1"/>
  <c r="BU414" i="1"/>
  <c r="BR414" i="1"/>
  <c r="BQ414" i="1"/>
  <c r="BP414" i="1"/>
  <c r="BO414" i="1"/>
  <c r="BU413" i="1"/>
  <c r="BR413" i="1"/>
  <c r="BQ413" i="1"/>
  <c r="BP413" i="1"/>
  <c r="BO413" i="1"/>
  <c r="BU412" i="1"/>
  <c r="BR412" i="1"/>
  <c r="BQ412" i="1"/>
  <c r="BP412" i="1"/>
  <c r="BO412" i="1"/>
  <c r="BU411" i="1"/>
  <c r="BR411" i="1"/>
  <c r="BQ411" i="1"/>
  <c r="BP411" i="1"/>
  <c r="BO411" i="1"/>
  <c r="BU410" i="1"/>
  <c r="BR410" i="1"/>
  <c r="BQ410" i="1"/>
  <c r="BP410" i="1"/>
  <c r="BO410" i="1"/>
  <c r="BU409" i="1"/>
  <c r="BR409" i="1"/>
  <c r="BQ409" i="1"/>
  <c r="BP409" i="1"/>
  <c r="BO409" i="1"/>
  <c r="BU408" i="1"/>
  <c r="BR408" i="1"/>
  <c r="BQ408" i="1"/>
  <c r="BP408" i="1"/>
  <c r="BO408" i="1"/>
  <c r="BU407" i="1"/>
  <c r="BR407" i="1"/>
  <c r="BQ407" i="1"/>
  <c r="BP407" i="1"/>
  <c r="BO407" i="1"/>
  <c r="BU406" i="1"/>
  <c r="BR406" i="1"/>
  <c r="BQ406" i="1"/>
  <c r="BP406" i="1"/>
  <c r="BO406" i="1"/>
  <c r="BU405" i="1"/>
  <c r="BR405" i="1"/>
  <c r="BQ405" i="1"/>
  <c r="BP405" i="1"/>
  <c r="BO405" i="1"/>
  <c r="BU404" i="1"/>
  <c r="BR404" i="1"/>
  <c r="BQ404" i="1"/>
  <c r="BP404" i="1"/>
  <c r="BO404" i="1"/>
  <c r="BU403" i="1"/>
  <c r="BR403" i="1"/>
  <c r="BQ403" i="1"/>
  <c r="BP403" i="1"/>
  <c r="BO403" i="1"/>
  <c r="BU402" i="1"/>
  <c r="BR402" i="1"/>
  <c r="BQ402" i="1"/>
  <c r="BP402" i="1"/>
  <c r="BO402" i="1"/>
  <c r="BU401" i="1"/>
  <c r="BR401" i="1"/>
  <c r="BQ401" i="1"/>
  <c r="BP401" i="1"/>
  <c r="BO401" i="1"/>
  <c r="BU400" i="1"/>
  <c r="BR400" i="1"/>
  <c r="BQ400" i="1"/>
  <c r="BP400" i="1"/>
  <c r="BO400" i="1"/>
  <c r="BU399" i="1"/>
  <c r="BR399" i="1"/>
  <c r="BQ399" i="1"/>
  <c r="BP399" i="1"/>
  <c r="BO399" i="1"/>
  <c r="BU398" i="1"/>
  <c r="BR398" i="1"/>
  <c r="BQ398" i="1"/>
  <c r="BP398" i="1"/>
  <c r="BO398" i="1"/>
  <c r="BU397" i="1"/>
  <c r="BR397" i="1"/>
  <c r="BQ397" i="1"/>
  <c r="BP397" i="1"/>
  <c r="BO397" i="1"/>
  <c r="BU396" i="1"/>
  <c r="BR396" i="1"/>
  <c r="BQ396" i="1"/>
  <c r="BP396" i="1"/>
  <c r="BO396" i="1"/>
  <c r="BU395" i="1"/>
  <c r="BR395" i="1"/>
  <c r="BQ395" i="1"/>
  <c r="BP395" i="1"/>
  <c r="BO395" i="1"/>
  <c r="BU394" i="1"/>
  <c r="BR394" i="1"/>
  <c r="BQ394" i="1"/>
  <c r="BP394" i="1"/>
  <c r="BO394" i="1"/>
  <c r="BU393" i="1"/>
  <c r="BR393" i="1"/>
  <c r="BQ393" i="1"/>
  <c r="BP393" i="1"/>
  <c r="BO393" i="1"/>
  <c r="BU392" i="1"/>
  <c r="BR392" i="1"/>
  <c r="BQ392" i="1"/>
  <c r="BP392" i="1"/>
  <c r="BO392" i="1"/>
  <c r="BU391" i="1"/>
  <c r="BR391" i="1"/>
  <c r="BQ391" i="1"/>
  <c r="BP391" i="1"/>
  <c r="BO391" i="1"/>
  <c r="BU390" i="1"/>
  <c r="BR390" i="1"/>
  <c r="BQ390" i="1"/>
  <c r="BP390" i="1"/>
  <c r="BO390" i="1"/>
  <c r="BU389" i="1"/>
  <c r="BR389" i="1"/>
  <c r="BQ389" i="1"/>
  <c r="BP389" i="1"/>
  <c r="BO389" i="1"/>
  <c r="BU388" i="1"/>
  <c r="BR388" i="1"/>
  <c r="BQ388" i="1"/>
  <c r="BP388" i="1"/>
  <c r="BO388" i="1"/>
  <c r="BU387" i="1"/>
  <c r="BR387" i="1"/>
  <c r="BQ387" i="1"/>
  <c r="BP387" i="1"/>
  <c r="BO387" i="1"/>
  <c r="BU386" i="1"/>
  <c r="BR386" i="1"/>
  <c r="BQ386" i="1"/>
  <c r="BP386" i="1"/>
  <c r="BO386" i="1"/>
  <c r="BU385" i="1"/>
  <c r="BR385" i="1"/>
  <c r="BQ385" i="1"/>
  <c r="BP385" i="1"/>
  <c r="BO385" i="1"/>
  <c r="BU384" i="1"/>
  <c r="BR384" i="1"/>
  <c r="BQ384" i="1"/>
  <c r="BP384" i="1"/>
  <c r="BO384" i="1"/>
  <c r="BU383" i="1"/>
  <c r="BR383" i="1"/>
  <c r="BQ383" i="1"/>
  <c r="BP383" i="1"/>
  <c r="BO383" i="1"/>
  <c r="BU382" i="1"/>
  <c r="BR382" i="1"/>
  <c r="BQ382" i="1"/>
  <c r="BP382" i="1"/>
  <c r="BO382" i="1"/>
  <c r="BU381" i="1"/>
  <c r="BR381" i="1"/>
  <c r="BQ381" i="1"/>
  <c r="BP381" i="1"/>
  <c r="BO381" i="1"/>
  <c r="BU380" i="1"/>
  <c r="BR380" i="1"/>
  <c r="BQ380" i="1"/>
  <c r="BP380" i="1"/>
  <c r="BO380" i="1"/>
  <c r="BU379" i="1"/>
  <c r="BR379" i="1"/>
  <c r="BQ379" i="1"/>
  <c r="BP379" i="1"/>
  <c r="BO379" i="1"/>
  <c r="BU378" i="1"/>
  <c r="BR378" i="1"/>
  <c r="BQ378" i="1"/>
  <c r="BP378" i="1"/>
  <c r="BO378" i="1"/>
  <c r="BU377" i="1"/>
  <c r="BR377" i="1"/>
  <c r="BQ377" i="1"/>
  <c r="BP377" i="1"/>
  <c r="BO377" i="1"/>
  <c r="BU376" i="1"/>
  <c r="BR376" i="1"/>
  <c r="BQ376" i="1"/>
  <c r="BP376" i="1"/>
  <c r="BO376" i="1"/>
  <c r="BU375" i="1"/>
  <c r="BR375" i="1"/>
  <c r="BQ375" i="1"/>
  <c r="BP375" i="1"/>
  <c r="BO375" i="1"/>
  <c r="BU374" i="1"/>
  <c r="BR374" i="1"/>
  <c r="BQ374" i="1"/>
  <c r="BP374" i="1"/>
  <c r="BO374" i="1"/>
  <c r="BU373" i="1"/>
  <c r="BR373" i="1"/>
  <c r="BQ373" i="1"/>
  <c r="BP373" i="1"/>
  <c r="BO373" i="1"/>
  <c r="BU372" i="1"/>
  <c r="BR372" i="1"/>
  <c r="BQ372" i="1"/>
  <c r="BP372" i="1"/>
  <c r="BO372" i="1"/>
  <c r="BU371" i="1"/>
  <c r="BR371" i="1"/>
  <c r="BQ371" i="1"/>
  <c r="BP371" i="1"/>
  <c r="BO371" i="1"/>
  <c r="BU370" i="1"/>
  <c r="BR370" i="1"/>
  <c r="BQ370" i="1"/>
  <c r="BP370" i="1"/>
  <c r="BO370" i="1"/>
  <c r="BU369" i="1"/>
  <c r="BR369" i="1"/>
  <c r="BQ369" i="1"/>
  <c r="BP369" i="1"/>
  <c r="BO369" i="1"/>
  <c r="BU368" i="1"/>
  <c r="BR368" i="1"/>
  <c r="BQ368" i="1"/>
  <c r="BP368" i="1"/>
  <c r="BO368" i="1"/>
  <c r="BU367" i="1"/>
  <c r="BR367" i="1"/>
  <c r="BQ367" i="1"/>
  <c r="BP367" i="1"/>
  <c r="BO367" i="1"/>
  <c r="BU366" i="1"/>
  <c r="BR366" i="1"/>
  <c r="BQ366" i="1"/>
  <c r="BP366" i="1"/>
  <c r="BO366" i="1"/>
  <c r="BU365" i="1"/>
  <c r="BR365" i="1"/>
  <c r="BQ365" i="1"/>
  <c r="BP365" i="1"/>
  <c r="BO365" i="1"/>
  <c r="BU364" i="1"/>
  <c r="BR364" i="1"/>
  <c r="BQ364" i="1"/>
  <c r="BP364" i="1"/>
  <c r="BO364" i="1"/>
  <c r="BU363" i="1"/>
  <c r="BR363" i="1"/>
  <c r="BQ363" i="1"/>
  <c r="BP363" i="1"/>
  <c r="BO363" i="1"/>
  <c r="BU362" i="1"/>
  <c r="BR362" i="1"/>
  <c r="BQ362" i="1"/>
  <c r="BP362" i="1"/>
  <c r="BO362" i="1"/>
  <c r="BU361" i="1"/>
  <c r="BR361" i="1"/>
  <c r="BQ361" i="1"/>
  <c r="BP361" i="1"/>
  <c r="BO361" i="1"/>
  <c r="BU360" i="1"/>
  <c r="BR360" i="1"/>
  <c r="BQ360" i="1"/>
  <c r="BP360" i="1"/>
  <c r="BO360" i="1"/>
  <c r="BU359" i="1"/>
  <c r="BR359" i="1"/>
  <c r="BQ359" i="1"/>
  <c r="BP359" i="1"/>
  <c r="BO359" i="1"/>
  <c r="BU358" i="1"/>
  <c r="BR358" i="1"/>
  <c r="BQ358" i="1"/>
  <c r="BP358" i="1"/>
  <c r="BO358" i="1"/>
  <c r="BU357" i="1"/>
  <c r="BR357" i="1"/>
  <c r="BQ357" i="1"/>
  <c r="BP357" i="1"/>
  <c r="BO357" i="1"/>
  <c r="BU356" i="1"/>
  <c r="BR356" i="1"/>
  <c r="BQ356" i="1"/>
  <c r="BP356" i="1"/>
  <c r="BO356" i="1"/>
  <c r="BU355" i="1"/>
  <c r="BR355" i="1"/>
  <c r="BQ355" i="1"/>
  <c r="BP355" i="1"/>
  <c r="BO355" i="1"/>
  <c r="BU354" i="1"/>
  <c r="BR354" i="1"/>
  <c r="BQ354" i="1"/>
  <c r="BP354" i="1"/>
  <c r="BO354" i="1"/>
  <c r="BU353" i="1"/>
  <c r="BR353" i="1"/>
  <c r="BQ353" i="1"/>
  <c r="BP353" i="1"/>
  <c r="BO353" i="1"/>
  <c r="BU352" i="1"/>
  <c r="BR352" i="1"/>
  <c r="BQ352" i="1"/>
  <c r="BP352" i="1"/>
  <c r="BO352" i="1"/>
  <c r="BU351" i="1"/>
  <c r="BR351" i="1"/>
  <c r="BQ351" i="1"/>
  <c r="BP351" i="1"/>
  <c r="BO351" i="1"/>
  <c r="BU350" i="1"/>
  <c r="BR350" i="1"/>
  <c r="BQ350" i="1"/>
  <c r="BP350" i="1"/>
  <c r="BO350" i="1"/>
  <c r="BU349" i="1"/>
  <c r="BR349" i="1"/>
  <c r="BQ349" i="1"/>
  <c r="BP349" i="1"/>
  <c r="BO349" i="1"/>
  <c r="BU348" i="1"/>
  <c r="BR348" i="1"/>
  <c r="BQ348" i="1"/>
  <c r="BP348" i="1"/>
  <c r="BO348" i="1"/>
  <c r="BU347" i="1"/>
  <c r="BR347" i="1"/>
  <c r="BQ347" i="1"/>
  <c r="BP347" i="1"/>
  <c r="BO347" i="1"/>
  <c r="BU346" i="1"/>
  <c r="BR346" i="1"/>
  <c r="BQ346" i="1"/>
  <c r="BP346" i="1"/>
  <c r="BO346" i="1"/>
  <c r="BU345" i="1"/>
  <c r="BR345" i="1"/>
  <c r="BQ345" i="1"/>
  <c r="BP345" i="1"/>
  <c r="BO345" i="1"/>
  <c r="BU344" i="1"/>
  <c r="BR344" i="1"/>
  <c r="BQ344" i="1"/>
  <c r="BP344" i="1"/>
  <c r="BO344" i="1"/>
  <c r="BU343" i="1"/>
  <c r="BR343" i="1"/>
  <c r="BQ343" i="1"/>
  <c r="BP343" i="1"/>
  <c r="BO343" i="1"/>
  <c r="BU342" i="1"/>
  <c r="BR342" i="1"/>
  <c r="BQ342" i="1"/>
  <c r="BP342" i="1"/>
  <c r="BO342" i="1"/>
  <c r="BU341" i="1"/>
  <c r="BR341" i="1"/>
  <c r="BQ341" i="1"/>
  <c r="BP341" i="1"/>
  <c r="BO341" i="1"/>
  <c r="BU340" i="1"/>
  <c r="BR340" i="1"/>
  <c r="BQ340" i="1"/>
  <c r="BP340" i="1"/>
  <c r="BO340" i="1"/>
  <c r="BU339" i="1"/>
  <c r="BR339" i="1"/>
  <c r="BQ339" i="1"/>
  <c r="BP339" i="1"/>
  <c r="BO339" i="1"/>
  <c r="BU338" i="1"/>
  <c r="BR338" i="1"/>
  <c r="BQ338" i="1"/>
  <c r="BP338" i="1"/>
  <c r="BO338" i="1"/>
  <c r="BU337" i="1"/>
  <c r="BR337" i="1"/>
  <c r="BQ337" i="1"/>
  <c r="BP337" i="1"/>
  <c r="BO337" i="1"/>
  <c r="BU336" i="1"/>
  <c r="BR336" i="1"/>
  <c r="BQ336" i="1"/>
  <c r="BP336" i="1"/>
  <c r="BO336" i="1"/>
  <c r="BU335" i="1"/>
  <c r="BR335" i="1"/>
  <c r="BQ335" i="1"/>
  <c r="BP335" i="1"/>
  <c r="BO335" i="1"/>
  <c r="BU334" i="1"/>
  <c r="BR334" i="1"/>
  <c r="BQ334" i="1"/>
  <c r="BP334" i="1"/>
  <c r="BO334" i="1"/>
  <c r="BU333" i="1"/>
  <c r="BR333" i="1"/>
  <c r="BQ333" i="1"/>
  <c r="BP333" i="1"/>
  <c r="BO333" i="1"/>
  <c r="BU332" i="1"/>
  <c r="BR332" i="1"/>
  <c r="BQ332" i="1"/>
  <c r="BP332" i="1"/>
  <c r="BO332" i="1"/>
  <c r="BU331" i="1"/>
  <c r="BR331" i="1"/>
  <c r="BQ331" i="1"/>
  <c r="BP331" i="1"/>
  <c r="BO331" i="1"/>
  <c r="BU330" i="1"/>
  <c r="BR330" i="1"/>
  <c r="BQ330" i="1"/>
  <c r="BP330" i="1"/>
  <c r="BO330" i="1"/>
  <c r="BU329" i="1"/>
  <c r="BR329" i="1"/>
  <c r="BQ329" i="1"/>
  <c r="BP329" i="1"/>
  <c r="BO329" i="1"/>
  <c r="BU328" i="1"/>
  <c r="BR328" i="1"/>
  <c r="BQ328" i="1"/>
  <c r="BP328" i="1"/>
  <c r="BO328" i="1"/>
  <c r="BU327" i="1"/>
  <c r="BR327" i="1"/>
  <c r="BQ327" i="1"/>
  <c r="BP327" i="1"/>
  <c r="BO327" i="1"/>
  <c r="BU326" i="1"/>
  <c r="BR326" i="1"/>
  <c r="BQ326" i="1"/>
  <c r="BP326" i="1"/>
  <c r="BO326" i="1"/>
  <c r="BU325" i="1"/>
  <c r="BR325" i="1"/>
  <c r="BQ325" i="1"/>
  <c r="BP325" i="1"/>
  <c r="BO325" i="1"/>
  <c r="BU324" i="1"/>
  <c r="BR324" i="1"/>
  <c r="BQ324" i="1"/>
  <c r="BP324" i="1"/>
  <c r="BO324" i="1"/>
  <c r="BU323" i="1"/>
  <c r="BR323" i="1"/>
  <c r="BQ323" i="1"/>
  <c r="BP323" i="1"/>
  <c r="BO323" i="1"/>
  <c r="BU322" i="1"/>
  <c r="BR322" i="1"/>
  <c r="BQ322" i="1"/>
  <c r="BP322" i="1"/>
  <c r="BO322" i="1"/>
  <c r="BU321" i="1"/>
  <c r="BR321" i="1"/>
  <c r="BQ321" i="1"/>
  <c r="BP321" i="1"/>
  <c r="BO321" i="1"/>
  <c r="BU320" i="1"/>
  <c r="BR320" i="1"/>
  <c r="BQ320" i="1"/>
  <c r="BP320" i="1"/>
  <c r="BO320" i="1"/>
  <c r="BU319" i="1"/>
  <c r="BR319" i="1"/>
  <c r="BQ319" i="1"/>
  <c r="BP319" i="1"/>
  <c r="BO319" i="1"/>
  <c r="BU318" i="1"/>
  <c r="BR318" i="1"/>
  <c r="BQ318" i="1"/>
  <c r="BP318" i="1"/>
  <c r="BO318" i="1"/>
  <c r="BU317" i="1"/>
  <c r="BR317" i="1"/>
  <c r="BQ317" i="1"/>
  <c r="BP317" i="1"/>
  <c r="BO317" i="1"/>
  <c r="BU316" i="1"/>
  <c r="BR316" i="1"/>
  <c r="BQ316" i="1"/>
  <c r="BP316" i="1"/>
  <c r="BO316" i="1"/>
  <c r="BU315" i="1"/>
  <c r="BR315" i="1"/>
  <c r="BQ315" i="1"/>
  <c r="BP315" i="1"/>
  <c r="BO315" i="1"/>
  <c r="BU314" i="1"/>
  <c r="BR314" i="1"/>
  <c r="BQ314" i="1"/>
  <c r="BP314" i="1"/>
  <c r="BO314" i="1"/>
  <c r="BU313" i="1"/>
  <c r="BR313" i="1"/>
  <c r="BQ313" i="1"/>
  <c r="BP313" i="1"/>
  <c r="BO313" i="1"/>
  <c r="BU312" i="1"/>
  <c r="BR312" i="1"/>
  <c r="BQ312" i="1"/>
  <c r="BP312" i="1"/>
  <c r="BO312" i="1"/>
  <c r="BU311" i="1"/>
  <c r="BR311" i="1"/>
  <c r="BQ311" i="1"/>
  <c r="BP311" i="1"/>
  <c r="BO311" i="1"/>
  <c r="BU310" i="1"/>
  <c r="BR310" i="1"/>
  <c r="BQ310" i="1"/>
  <c r="BP310" i="1"/>
  <c r="BO310" i="1"/>
  <c r="BU309" i="1"/>
  <c r="BR309" i="1"/>
  <c r="BQ309" i="1"/>
  <c r="BP309" i="1"/>
  <c r="BO309" i="1"/>
  <c r="BU308" i="1"/>
  <c r="BR308" i="1"/>
  <c r="BQ308" i="1"/>
  <c r="BP308" i="1"/>
  <c r="BO308" i="1"/>
  <c r="BU307" i="1"/>
  <c r="BR307" i="1"/>
  <c r="BQ307" i="1"/>
  <c r="BP307" i="1"/>
  <c r="BO307" i="1"/>
  <c r="BU306" i="1"/>
  <c r="BR306" i="1"/>
  <c r="BQ306" i="1"/>
  <c r="BP306" i="1"/>
  <c r="BO306" i="1"/>
  <c r="BU305" i="1"/>
  <c r="BR305" i="1"/>
  <c r="BQ305" i="1"/>
  <c r="BP305" i="1"/>
  <c r="BO305" i="1"/>
  <c r="BU304" i="1"/>
  <c r="BR304" i="1"/>
  <c r="BQ304" i="1"/>
  <c r="BP304" i="1"/>
  <c r="BO304" i="1"/>
  <c r="BU303" i="1"/>
  <c r="BR303" i="1"/>
  <c r="BQ303" i="1"/>
  <c r="BP303" i="1"/>
  <c r="BO303" i="1"/>
  <c r="BU302" i="1"/>
  <c r="BR302" i="1"/>
  <c r="BQ302" i="1"/>
  <c r="BP302" i="1"/>
  <c r="BO302" i="1"/>
  <c r="BU301" i="1"/>
  <c r="BR301" i="1"/>
  <c r="BQ301" i="1"/>
  <c r="BP301" i="1"/>
  <c r="BO301" i="1"/>
  <c r="BU300" i="1"/>
  <c r="BR300" i="1"/>
  <c r="BQ300" i="1"/>
  <c r="BP300" i="1"/>
  <c r="BO300" i="1"/>
  <c r="BU299" i="1"/>
  <c r="BR299" i="1"/>
  <c r="BQ299" i="1"/>
  <c r="BP299" i="1"/>
  <c r="BO299" i="1"/>
  <c r="BU298" i="1"/>
  <c r="BR298" i="1"/>
  <c r="BQ298" i="1"/>
  <c r="BP298" i="1"/>
  <c r="BO298" i="1"/>
  <c r="BU297" i="1"/>
  <c r="BR297" i="1"/>
  <c r="BQ297" i="1"/>
  <c r="BP297" i="1"/>
  <c r="BO297" i="1"/>
  <c r="BU296" i="1"/>
  <c r="BR296" i="1"/>
  <c r="BQ296" i="1"/>
  <c r="BP296" i="1"/>
  <c r="BO296" i="1"/>
  <c r="BU295" i="1"/>
  <c r="BR295" i="1"/>
  <c r="BQ295" i="1"/>
  <c r="BP295" i="1"/>
  <c r="BO295" i="1"/>
  <c r="BU294" i="1"/>
  <c r="BR294" i="1"/>
  <c r="BQ294" i="1"/>
  <c r="BP294" i="1"/>
  <c r="BO294" i="1"/>
  <c r="BU293" i="1"/>
  <c r="BR293" i="1"/>
  <c r="BQ293" i="1"/>
  <c r="BP293" i="1"/>
  <c r="BO293" i="1"/>
  <c r="BU292" i="1"/>
  <c r="BR292" i="1"/>
  <c r="BQ292" i="1"/>
  <c r="BP292" i="1"/>
  <c r="BO292" i="1"/>
  <c r="BU291" i="1"/>
  <c r="BR291" i="1"/>
  <c r="BQ291" i="1"/>
  <c r="BP291" i="1"/>
  <c r="BO291" i="1"/>
  <c r="BU290" i="1"/>
  <c r="BR290" i="1"/>
  <c r="BQ290" i="1"/>
  <c r="BP290" i="1"/>
  <c r="BO290" i="1"/>
  <c r="BU289" i="1"/>
  <c r="BR289" i="1"/>
  <c r="BQ289" i="1"/>
  <c r="BP289" i="1"/>
  <c r="BO289" i="1"/>
  <c r="BU288" i="1"/>
  <c r="BR288" i="1"/>
  <c r="BQ288" i="1"/>
  <c r="BP288" i="1"/>
  <c r="BO288" i="1"/>
  <c r="BU287" i="1"/>
  <c r="BR287" i="1"/>
  <c r="BQ287" i="1"/>
  <c r="BP287" i="1"/>
  <c r="BO287" i="1"/>
  <c r="BU286" i="1"/>
  <c r="BR286" i="1"/>
  <c r="BQ286" i="1"/>
  <c r="BP286" i="1"/>
  <c r="BO286" i="1"/>
  <c r="BU285" i="1"/>
  <c r="BR285" i="1"/>
  <c r="BQ285" i="1"/>
  <c r="BP285" i="1"/>
  <c r="BO285" i="1"/>
  <c r="BU284" i="1"/>
  <c r="BR284" i="1"/>
  <c r="BQ284" i="1"/>
  <c r="BP284" i="1"/>
  <c r="BO284" i="1"/>
  <c r="BU283" i="1"/>
  <c r="BR283" i="1"/>
  <c r="BQ283" i="1"/>
  <c r="BP283" i="1"/>
  <c r="BO283" i="1"/>
  <c r="BU282" i="1"/>
  <c r="BR282" i="1"/>
  <c r="BQ282" i="1"/>
  <c r="BP282" i="1"/>
  <c r="BO282" i="1"/>
  <c r="BU281" i="1"/>
  <c r="BR281" i="1"/>
  <c r="BQ281" i="1"/>
  <c r="BP281" i="1"/>
  <c r="BO281" i="1"/>
  <c r="BU280" i="1"/>
  <c r="BR280" i="1"/>
  <c r="BQ280" i="1"/>
  <c r="BP280" i="1"/>
  <c r="BO280" i="1"/>
  <c r="BU279" i="1"/>
  <c r="BR279" i="1"/>
  <c r="BQ279" i="1"/>
  <c r="BP279" i="1"/>
  <c r="BO279" i="1"/>
  <c r="BU278" i="1"/>
  <c r="BR278" i="1"/>
  <c r="BQ278" i="1"/>
  <c r="BP278" i="1"/>
  <c r="BO278" i="1"/>
  <c r="BU277" i="1"/>
  <c r="BR277" i="1"/>
  <c r="BQ277" i="1"/>
  <c r="BP277" i="1"/>
  <c r="BO277" i="1"/>
  <c r="BU276" i="1"/>
  <c r="BR276" i="1"/>
  <c r="BQ276" i="1"/>
  <c r="BP276" i="1"/>
  <c r="BO276" i="1"/>
  <c r="BU275" i="1"/>
  <c r="BR275" i="1"/>
  <c r="BQ275" i="1"/>
  <c r="BP275" i="1"/>
  <c r="BO275" i="1"/>
  <c r="BU274" i="1"/>
  <c r="BR274" i="1"/>
  <c r="BQ274" i="1"/>
  <c r="BP274" i="1"/>
  <c r="BO274" i="1"/>
  <c r="BU273" i="1"/>
  <c r="BR273" i="1"/>
  <c r="BQ273" i="1"/>
  <c r="BP273" i="1"/>
  <c r="BO273" i="1"/>
  <c r="BU272" i="1"/>
  <c r="BR272" i="1"/>
  <c r="BQ272" i="1"/>
  <c r="BP272" i="1"/>
  <c r="BO272" i="1"/>
  <c r="BU271" i="1"/>
  <c r="BR271" i="1"/>
  <c r="BQ271" i="1"/>
  <c r="BP271" i="1"/>
  <c r="BO271" i="1"/>
  <c r="BU270" i="1"/>
  <c r="BR270" i="1"/>
  <c r="BQ270" i="1"/>
  <c r="BP270" i="1"/>
  <c r="BO270" i="1"/>
  <c r="BU269" i="1"/>
  <c r="BR269" i="1"/>
  <c r="BQ269" i="1"/>
  <c r="BP269" i="1"/>
  <c r="BO269" i="1"/>
  <c r="BU268" i="1"/>
  <c r="BR268" i="1"/>
  <c r="BQ268" i="1"/>
  <c r="BP268" i="1"/>
  <c r="BO268" i="1"/>
  <c r="BU267" i="1"/>
  <c r="BR267" i="1"/>
  <c r="BQ267" i="1"/>
  <c r="BP267" i="1"/>
  <c r="BO267" i="1"/>
  <c r="BU266" i="1"/>
  <c r="BR266" i="1"/>
  <c r="BQ266" i="1"/>
  <c r="BP266" i="1"/>
  <c r="BO266" i="1"/>
  <c r="BU265" i="1"/>
  <c r="BR265" i="1"/>
  <c r="BQ265" i="1"/>
  <c r="BP265" i="1"/>
  <c r="BO265" i="1"/>
  <c r="BU264" i="1"/>
  <c r="BR264" i="1"/>
  <c r="BQ264" i="1"/>
  <c r="BP264" i="1"/>
  <c r="BO264" i="1"/>
  <c r="BU263" i="1"/>
  <c r="BR263" i="1"/>
  <c r="BQ263" i="1"/>
  <c r="BP263" i="1"/>
  <c r="BO263" i="1"/>
  <c r="BU262" i="1"/>
  <c r="BR262" i="1"/>
  <c r="BQ262" i="1"/>
  <c r="BP262" i="1"/>
  <c r="BO262" i="1"/>
  <c r="BU261" i="1"/>
  <c r="BR261" i="1"/>
  <c r="BQ261" i="1"/>
  <c r="BP261" i="1"/>
  <c r="BO261" i="1"/>
  <c r="BU260" i="1"/>
  <c r="BR260" i="1"/>
  <c r="BQ260" i="1"/>
  <c r="BP260" i="1"/>
  <c r="BO260" i="1"/>
  <c r="BU259" i="1"/>
  <c r="BR259" i="1"/>
  <c r="BQ259" i="1"/>
  <c r="BP259" i="1"/>
  <c r="BO259" i="1"/>
  <c r="BU258" i="1"/>
  <c r="BR258" i="1"/>
  <c r="BQ258" i="1"/>
  <c r="BP258" i="1"/>
  <c r="BO258" i="1"/>
  <c r="BU257" i="1"/>
  <c r="BR257" i="1"/>
  <c r="BQ257" i="1"/>
  <c r="BP257" i="1"/>
  <c r="BO257" i="1"/>
  <c r="BU256" i="1"/>
  <c r="BR256" i="1"/>
  <c r="BQ256" i="1"/>
  <c r="BP256" i="1"/>
  <c r="BO256" i="1"/>
  <c r="BU255" i="1"/>
  <c r="BR255" i="1"/>
  <c r="BQ255" i="1"/>
  <c r="BP255" i="1"/>
  <c r="BO255" i="1"/>
  <c r="BU254" i="1"/>
  <c r="BR254" i="1"/>
  <c r="BQ254" i="1"/>
  <c r="BP254" i="1"/>
  <c r="BO254" i="1"/>
  <c r="BU253" i="1"/>
  <c r="BR253" i="1"/>
  <c r="BQ253" i="1"/>
  <c r="BP253" i="1"/>
  <c r="BO253" i="1"/>
  <c r="BU252" i="1"/>
  <c r="BR252" i="1"/>
  <c r="BQ252" i="1"/>
  <c r="BP252" i="1"/>
  <c r="BO252" i="1"/>
  <c r="BU251" i="1"/>
  <c r="BR251" i="1"/>
  <c r="BQ251" i="1"/>
  <c r="BP251" i="1"/>
  <c r="BO251" i="1"/>
  <c r="BU250" i="1"/>
  <c r="BR250" i="1"/>
  <c r="BQ250" i="1"/>
  <c r="BP250" i="1"/>
  <c r="BO250" i="1"/>
  <c r="BU249" i="1"/>
  <c r="BR249" i="1"/>
  <c r="BQ249" i="1"/>
  <c r="BP249" i="1"/>
  <c r="BO249" i="1"/>
  <c r="BU248" i="1"/>
  <c r="BR248" i="1"/>
  <c r="BQ248" i="1"/>
  <c r="BP248" i="1"/>
  <c r="BO248" i="1"/>
  <c r="BU247" i="1"/>
  <c r="BR247" i="1"/>
  <c r="BQ247" i="1"/>
  <c r="BP247" i="1"/>
  <c r="BO247" i="1"/>
  <c r="BU246" i="1"/>
  <c r="BR246" i="1"/>
  <c r="BQ246" i="1"/>
  <c r="BP246" i="1"/>
  <c r="BO246" i="1"/>
  <c r="BU245" i="1"/>
  <c r="BR245" i="1"/>
  <c r="BQ245" i="1"/>
  <c r="BP245" i="1"/>
  <c r="BO245" i="1"/>
  <c r="BU244" i="1"/>
  <c r="BR244" i="1"/>
  <c r="BQ244" i="1"/>
  <c r="BP244" i="1"/>
  <c r="BO244" i="1"/>
  <c r="BU243" i="1"/>
  <c r="BR243" i="1"/>
  <c r="BQ243" i="1"/>
  <c r="BP243" i="1"/>
  <c r="BO243" i="1"/>
  <c r="BU242" i="1"/>
  <c r="BR242" i="1"/>
  <c r="BQ242" i="1"/>
  <c r="BP242" i="1"/>
  <c r="BO242" i="1"/>
  <c r="BU241" i="1"/>
  <c r="BR241" i="1"/>
  <c r="BQ241" i="1"/>
  <c r="BP241" i="1"/>
  <c r="BO241" i="1"/>
  <c r="BU240" i="1"/>
  <c r="BR240" i="1"/>
  <c r="BQ240" i="1"/>
  <c r="BP240" i="1"/>
  <c r="BO240" i="1"/>
  <c r="BU239" i="1"/>
  <c r="BR239" i="1"/>
  <c r="BQ239" i="1"/>
  <c r="BP239" i="1"/>
  <c r="BO239" i="1"/>
  <c r="BU238" i="1"/>
  <c r="BR238" i="1"/>
  <c r="BQ238" i="1"/>
  <c r="BP238" i="1"/>
  <c r="BO238" i="1"/>
  <c r="BU237" i="1"/>
  <c r="BR237" i="1"/>
  <c r="BQ237" i="1"/>
  <c r="BP237" i="1"/>
  <c r="BO237" i="1"/>
  <c r="BU236" i="1"/>
  <c r="BR236" i="1"/>
  <c r="BQ236" i="1"/>
  <c r="BP236" i="1"/>
  <c r="BO236" i="1"/>
  <c r="BU235" i="1"/>
  <c r="BR235" i="1"/>
  <c r="BQ235" i="1"/>
  <c r="BP235" i="1"/>
  <c r="BO235" i="1"/>
  <c r="BU234" i="1"/>
  <c r="BR234" i="1"/>
  <c r="BQ234" i="1"/>
  <c r="BP234" i="1"/>
  <c r="BO234" i="1"/>
  <c r="BU233" i="1"/>
  <c r="BR233" i="1"/>
  <c r="BQ233" i="1"/>
  <c r="BP233" i="1"/>
  <c r="BO233" i="1"/>
  <c r="BU232" i="1"/>
  <c r="BR232" i="1"/>
  <c r="BQ232" i="1"/>
  <c r="BP232" i="1"/>
  <c r="BO232" i="1"/>
  <c r="BU231" i="1"/>
  <c r="BR231" i="1"/>
  <c r="BQ231" i="1"/>
  <c r="BP231" i="1"/>
  <c r="BO231" i="1"/>
  <c r="BU230" i="1"/>
  <c r="BR230" i="1"/>
  <c r="BQ230" i="1"/>
  <c r="BP230" i="1"/>
  <c r="BO230" i="1"/>
  <c r="BU229" i="1"/>
  <c r="BR229" i="1"/>
  <c r="BQ229" i="1"/>
  <c r="BP229" i="1"/>
  <c r="BO229" i="1"/>
  <c r="BU228" i="1"/>
  <c r="BR228" i="1"/>
  <c r="BQ228" i="1"/>
  <c r="BP228" i="1"/>
  <c r="BO228" i="1"/>
  <c r="BU227" i="1"/>
  <c r="BR227" i="1"/>
  <c r="BQ227" i="1"/>
  <c r="BP227" i="1"/>
  <c r="BO227" i="1"/>
  <c r="BU226" i="1"/>
  <c r="BR226" i="1"/>
  <c r="BQ226" i="1"/>
  <c r="BP226" i="1"/>
  <c r="BO226" i="1"/>
  <c r="BU225" i="1"/>
  <c r="BR225" i="1"/>
  <c r="BQ225" i="1"/>
  <c r="BP225" i="1"/>
  <c r="BO225" i="1"/>
  <c r="BU224" i="1"/>
  <c r="BR224" i="1"/>
  <c r="BQ224" i="1"/>
  <c r="BP224" i="1"/>
  <c r="BO224" i="1"/>
  <c r="BU223" i="1"/>
  <c r="BR223" i="1"/>
  <c r="BQ223" i="1"/>
  <c r="BP223" i="1"/>
  <c r="BO223" i="1"/>
  <c r="BU222" i="1"/>
  <c r="BR222" i="1"/>
  <c r="BQ222" i="1"/>
  <c r="BP222" i="1"/>
  <c r="BO222" i="1"/>
  <c r="BU221" i="1"/>
  <c r="BR221" i="1"/>
  <c r="BQ221" i="1"/>
  <c r="BP221" i="1"/>
  <c r="BO221" i="1"/>
  <c r="BU220" i="1"/>
  <c r="BR220" i="1"/>
  <c r="BQ220" i="1"/>
  <c r="BP220" i="1"/>
  <c r="BO220" i="1"/>
  <c r="BU219" i="1"/>
  <c r="BR219" i="1"/>
  <c r="BQ219" i="1"/>
  <c r="BP219" i="1"/>
  <c r="BO219" i="1"/>
  <c r="BU218" i="1"/>
  <c r="BR218" i="1"/>
  <c r="BQ218" i="1"/>
  <c r="BP218" i="1"/>
  <c r="BO218" i="1"/>
  <c r="BU217" i="1"/>
  <c r="BR217" i="1"/>
  <c r="BQ217" i="1"/>
  <c r="BP217" i="1"/>
  <c r="BO217" i="1"/>
  <c r="BU216" i="1"/>
  <c r="BR216" i="1"/>
  <c r="BQ216" i="1"/>
  <c r="BP216" i="1"/>
  <c r="BO216" i="1"/>
  <c r="BU215" i="1"/>
  <c r="BR215" i="1"/>
  <c r="BQ215" i="1"/>
  <c r="BP215" i="1"/>
  <c r="BO215" i="1"/>
  <c r="BU214" i="1"/>
  <c r="BR214" i="1"/>
  <c r="BQ214" i="1"/>
  <c r="BP214" i="1"/>
  <c r="BO214" i="1"/>
  <c r="BU213" i="1"/>
  <c r="BR213" i="1"/>
  <c r="BQ213" i="1"/>
  <c r="BP213" i="1"/>
  <c r="BO213" i="1"/>
  <c r="BU212" i="1"/>
  <c r="BR212" i="1"/>
  <c r="BQ212" i="1"/>
  <c r="BP212" i="1"/>
  <c r="BO212" i="1"/>
  <c r="BU211" i="1"/>
  <c r="BR211" i="1"/>
  <c r="BQ211" i="1"/>
  <c r="BP211" i="1"/>
  <c r="BO211" i="1"/>
  <c r="BU210" i="1"/>
  <c r="BR210" i="1"/>
  <c r="BQ210" i="1"/>
  <c r="BP210" i="1"/>
  <c r="BO210" i="1"/>
  <c r="BU209" i="1"/>
  <c r="BR209" i="1"/>
  <c r="BQ209" i="1"/>
  <c r="BP209" i="1"/>
  <c r="BO209" i="1"/>
  <c r="BU208" i="1"/>
  <c r="BR208" i="1"/>
  <c r="BQ208" i="1"/>
  <c r="BP208" i="1"/>
  <c r="BO208" i="1"/>
  <c r="BU207" i="1"/>
  <c r="BR207" i="1"/>
  <c r="BQ207" i="1"/>
  <c r="BP207" i="1"/>
  <c r="BO207" i="1"/>
  <c r="BU206" i="1"/>
  <c r="BR206" i="1"/>
  <c r="BQ206" i="1"/>
  <c r="BP206" i="1"/>
  <c r="BO206" i="1"/>
  <c r="BU205" i="1"/>
  <c r="BR205" i="1"/>
  <c r="BQ205" i="1"/>
  <c r="BP205" i="1"/>
  <c r="BO205" i="1"/>
  <c r="BU204" i="1"/>
  <c r="BR204" i="1"/>
  <c r="BQ204" i="1"/>
  <c r="BP204" i="1"/>
  <c r="BO204" i="1"/>
  <c r="BU203" i="1"/>
  <c r="BR203" i="1"/>
  <c r="BQ203" i="1"/>
  <c r="BP203" i="1"/>
  <c r="BO203" i="1"/>
  <c r="BU202" i="1"/>
  <c r="BR202" i="1"/>
  <c r="BQ202" i="1"/>
  <c r="BP202" i="1"/>
  <c r="BO202" i="1"/>
  <c r="BU201" i="1"/>
  <c r="BR201" i="1"/>
  <c r="BQ201" i="1"/>
  <c r="BP201" i="1"/>
  <c r="BO201" i="1"/>
  <c r="BU200" i="1"/>
  <c r="BR200" i="1"/>
  <c r="BQ200" i="1"/>
  <c r="BP200" i="1"/>
  <c r="BO200" i="1"/>
  <c r="BU199" i="1"/>
  <c r="BR199" i="1"/>
  <c r="BQ199" i="1"/>
  <c r="BP199" i="1"/>
  <c r="BO199" i="1"/>
  <c r="BU198" i="1"/>
  <c r="BR198" i="1"/>
  <c r="BQ198" i="1"/>
  <c r="BP198" i="1"/>
  <c r="BO198" i="1"/>
  <c r="BU197" i="1"/>
  <c r="BR197" i="1"/>
  <c r="BQ197" i="1"/>
  <c r="BP197" i="1"/>
  <c r="BO197" i="1"/>
  <c r="BU196" i="1"/>
  <c r="BR196" i="1"/>
  <c r="BQ196" i="1"/>
  <c r="BP196" i="1"/>
  <c r="BO196" i="1"/>
  <c r="BU195" i="1"/>
  <c r="BR195" i="1"/>
  <c r="BQ195" i="1"/>
  <c r="BP195" i="1"/>
  <c r="BO195" i="1"/>
  <c r="BU194" i="1"/>
  <c r="BR194" i="1"/>
  <c r="BQ194" i="1"/>
  <c r="BP194" i="1"/>
  <c r="BO194" i="1"/>
  <c r="BU193" i="1"/>
  <c r="BR193" i="1"/>
  <c r="BQ193" i="1"/>
  <c r="BP193" i="1"/>
  <c r="BO193" i="1"/>
  <c r="BU192" i="1"/>
  <c r="BR192" i="1"/>
  <c r="BQ192" i="1"/>
  <c r="BP192" i="1"/>
  <c r="BO192" i="1"/>
  <c r="BU191" i="1"/>
  <c r="BR191" i="1"/>
  <c r="BQ191" i="1"/>
  <c r="BP191" i="1"/>
  <c r="BO191" i="1"/>
  <c r="BU190" i="1"/>
  <c r="BR190" i="1"/>
  <c r="BQ190" i="1"/>
  <c r="BP190" i="1"/>
  <c r="BO190" i="1"/>
  <c r="BU189" i="1"/>
  <c r="BR189" i="1"/>
  <c r="BQ189" i="1"/>
  <c r="BP189" i="1"/>
  <c r="BO189" i="1"/>
  <c r="BU188" i="1"/>
  <c r="BR188" i="1"/>
  <c r="BQ188" i="1"/>
  <c r="BP188" i="1"/>
  <c r="BO188" i="1"/>
  <c r="BU187" i="1"/>
  <c r="BR187" i="1"/>
  <c r="BQ187" i="1"/>
  <c r="BP187" i="1"/>
  <c r="BO187" i="1"/>
  <c r="BU186" i="1"/>
  <c r="BR186" i="1"/>
  <c r="BQ186" i="1"/>
  <c r="BP186" i="1"/>
  <c r="BO186" i="1"/>
  <c r="BU185" i="1"/>
  <c r="BR185" i="1"/>
  <c r="BQ185" i="1"/>
  <c r="BP185" i="1"/>
  <c r="BO185" i="1"/>
  <c r="BU184" i="1"/>
  <c r="BR184" i="1"/>
  <c r="BQ184" i="1"/>
  <c r="BP184" i="1"/>
  <c r="BO184" i="1"/>
  <c r="BU183" i="1"/>
  <c r="BR183" i="1"/>
  <c r="BQ183" i="1"/>
  <c r="BP183" i="1"/>
  <c r="BO183" i="1"/>
  <c r="BU182" i="1"/>
  <c r="BR182" i="1"/>
  <c r="BQ182" i="1"/>
  <c r="BP182" i="1"/>
  <c r="BO182" i="1"/>
  <c r="BU181" i="1"/>
  <c r="BR181" i="1"/>
  <c r="BQ181" i="1"/>
  <c r="BP181" i="1"/>
  <c r="BO181" i="1"/>
  <c r="BU180" i="1"/>
  <c r="BR180" i="1"/>
  <c r="BQ180" i="1"/>
  <c r="BP180" i="1"/>
  <c r="BO180" i="1"/>
  <c r="BU179" i="1"/>
  <c r="BR179" i="1"/>
  <c r="BQ179" i="1"/>
  <c r="BP179" i="1"/>
  <c r="BO179" i="1"/>
  <c r="BU178" i="1"/>
  <c r="BR178" i="1"/>
  <c r="BQ178" i="1"/>
  <c r="BP178" i="1"/>
  <c r="BO178" i="1"/>
  <c r="BU177" i="1"/>
  <c r="BR177" i="1"/>
  <c r="BQ177" i="1"/>
  <c r="BP177" i="1"/>
  <c r="BO177" i="1"/>
  <c r="BU176" i="1"/>
  <c r="BR176" i="1"/>
  <c r="BQ176" i="1"/>
  <c r="BP176" i="1"/>
  <c r="BO176" i="1"/>
  <c r="BU175" i="1"/>
  <c r="BR175" i="1"/>
  <c r="BQ175" i="1"/>
  <c r="BP175" i="1"/>
  <c r="BO175" i="1"/>
  <c r="BU174" i="1"/>
  <c r="BR174" i="1"/>
  <c r="BQ174" i="1"/>
  <c r="BP174" i="1"/>
  <c r="BO174" i="1"/>
  <c r="BU173" i="1"/>
  <c r="BR173" i="1"/>
  <c r="BQ173" i="1"/>
  <c r="BP173" i="1"/>
  <c r="BO173" i="1"/>
  <c r="BU172" i="1"/>
  <c r="BR172" i="1"/>
  <c r="BQ172" i="1"/>
  <c r="BP172" i="1"/>
  <c r="BO172" i="1"/>
  <c r="BU171" i="1"/>
  <c r="BR171" i="1"/>
  <c r="BQ171" i="1"/>
  <c r="BP171" i="1"/>
  <c r="BO171" i="1"/>
  <c r="BU170" i="1"/>
  <c r="BR170" i="1"/>
  <c r="BQ170" i="1"/>
  <c r="BP170" i="1"/>
  <c r="BO170" i="1"/>
  <c r="BU169" i="1"/>
  <c r="BR169" i="1"/>
  <c r="BQ169" i="1"/>
  <c r="BP169" i="1"/>
  <c r="BO169" i="1"/>
  <c r="BU168" i="1"/>
  <c r="BR168" i="1"/>
  <c r="BQ168" i="1"/>
  <c r="BP168" i="1"/>
  <c r="BO168" i="1"/>
  <c r="BU167" i="1"/>
  <c r="BR167" i="1"/>
  <c r="BQ167" i="1"/>
  <c r="BP167" i="1"/>
  <c r="BO167" i="1"/>
  <c r="BU166" i="1"/>
  <c r="BR166" i="1"/>
  <c r="BQ166" i="1"/>
  <c r="BP166" i="1"/>
  <c r="BO166" i="1"/>
  <c r="BU165" i="1"/>
  <c r="BR165" i="1"/>
  <c r="BQ165" i="1"/>
  <c r="BP165" i="1"/>
  <c r="BO165" i="1"/>
  <c r="BU164" i="1"/>
  <c r="BR164" i="1"/>
  <c r="BQ164" i="1"/>
  <c r="BP164" i="1"/>
  <c r="BO164" i="1"/>
  <c r="BU163" i="1"/>
  <c r="BR163" i="1"/>
  <c r="BQ163" i="1"/>
  <c r="BP163" i="1"/>
  <c r="BO163" i="1"/>
  <c r="BU162" i="1"/>
  <c r="BR162" i="1"/>
  <c r="BQ162" i="1"/>
  <c r="BP162" i="1"/>
  <c r="BO162" i="1"/>
  <c r="BU161" i="1"/>
  <c r="BR161" i="1"/>
  <c r="BQ161" i="1"/>
  <c r="BP161" i="1"/>
  <c r="BO161" i="1"/>
  <c r="BU160" i="1"/>
  <c r="BR160" i="1"/>
  <c r="BQ160" i="1"/>
  <c r="BP160" i="1"/>
  <c r="BO160" i="1"/>
  <c r="BU159" i="1"/>
  <c r="BR159" i="1"/>
  <c r="BQ159" i="1"/>
  <c r="BP159" i="1"/>
  <c r="BO159" i="1"/>
  <c r="BU158" i="1"/>
  <c r="BR158" i="1"/>
  <c r="BQ158" i="1"/>
  <c r="BP158" i="1"/>
  <c r="BO158" i="1"/>
  <c r="BU157" i="1"/>
  <c r="BR157" i="1"/>
  <c r="BQ157" i="1"/>
  <c r="BP157" i="1"/>
  <c r="BO157" i="1"/>
  <c r="BU156" i="1"/>
  <c r="BR156" i="1"/>
  <c r="BQ156" i="1"/>
  <c r="BP156" i="1"/>
  <c r="BO156" i="1"/>
  <c r="BU155" i="1"/>
  <c r="BR155" i="1"/>
  <c r="BQ155" i="1"/>
  <c r="BP155" i="1"/>
  <c r="BO155" i="1"/>
  <c r="BU154" i="1"/>
  <c r="BR154" i="1"/>
  <c r="BQ154" i="1"/>
  <c r="BP154" i="1"/>
  <c r="BO154" i="1"/>
  <c r="BU153" i="1"/>
  <c r="BR153" i="1"/>
  <c r="BQ153" i="1"/>
  <c r="BP153" i="1"/>
  <c r="BO153" i="1"/>
  <c r="BU152" i="1"/>
  <c r="BR152" i="1"/>
  <c r="BQ152" i="1"/>
  <c r="BP152" i="1"/>
  <c r="BO152" i="1"/>
  <c r="BU151" i="1"/>
  <c r="BR151" i="1"/>
  <c r="BQ151" i="1"/>
  <c r="BP151" i="1"/>
  <c r="BO151" i="1"/>
  <c r="BU150" i="1"/>
  <c r="BR150" i="1"/>
  <c r="BQ150" i="1"/>
  <c r="BP150" i="1"/>
  <c r="BO150" i="1"/>
  <c r="BU149" i="1"/>
  <c r="BR149" i="1"/>
  <c r="BQ149" i="1"/>
  <c r="BP149" i="1"/>
  <c r="BO149" i="1"/>
  <c r="BU148" i="1"/>
  <c r="BR148" i="1"/>
  <c r="BQ148" i="1"/>
  <c r="BP148" i="1"/>
  <c r="BO148" i="1"/>
  <c r="BU147" i="1"/>
  <c r="BR147" i="1"/>
  <c r="BQ147" i="1"/>
  <c r="BP147" i="1"/>
  <c r="BO147" i="1"/>
  <c r="BU146" i="1"/>
  <c r="BR146" i="1"/>
  <c r="BQ146" i="1"/>
  <c r="BP146" i="1"/>
  <c r="BO146" i="1"/>
  <c r="BU145" i="1"/>
  <c r="BR145" i="1"/>
  <c r="BQ145" i="1"/>
  <c r="BP145" i="1"/>
  <c r="BO145" i="1"/>
  <c r="BU144" i="1"/>
  <c r="BR144" i="1"/>
  <c r="BQ144" i="1"/>
  <c r="BP144" i="1"/>
  <c r="BO144" i="1"/>
  <c r="BU143" i="1"/>
  <c r="BR143" i="1"/>
  <c r="BQ143" i="1"/>
  <c r="BP143" i="1"/>
  <c r="BO143" i="1"/>
  <c r="BU142" i="1"/>
  <c r="BR142" i="1"/>
  <c r="BQ142" i="1"/>
  <c r="BP142" i="1"/>
  <c r="BO142" i="1"/>
  <c r="BU141" i="1"/>
  <c r="BR141" i="1"/>
  <c r="BQ141" i="1"/>
  <c r="BP141" i="1"/>
  <c r="BO141" i="1"/>
  <c r="BU140" i="1"/>
  <c r="BR140" i="1"/>
  <c r="BQ140" i="1"/>
  <c r="BP140" i="1"/>
  <c r="BO140" i="1"/>
  <c r="BU139" i="1"/>
  <c r="BR139" i="1"/>
  <c r="BQ139" i="1"/>
  <c r="BP139" i="1"/>
  <c r="BO139" i="1"/>
  <c r="BU138" i="1"/>
  <c r="BR138" i="1"/>
  <c r="BQ138" i="1"/>
  <c r="BP138" i="1"/>
  <c r="BO138" i="1"/>
  <c r="BU137" i="1"/>
  <c r="BR137" i="1"/>
  <c r="BQ137" i="1"/>
  <c r="BP137" i="1"/>
  <c r="BO137" i="1"/>
  <c r="BU136" i="1"/>
  <c r="BR136" i="1"/>
  <c r="BQ136" i="1"/>
  <c r="BP136" i="1"/>
  <c r="BO136" i="1"/>
  <c r="BU135" i="1"/>
  <c r="BR135" i="1"/>
  <c r="BQ135" i="1"/>
  <c r="BP135" i="1"/>
  <c r="BO135" i="1"/>
  <c r="BU134" i="1"/>
  <c r="BR134" i="1"/>
  <c r="BQ134" i="1"/>
  <c r="BP134" i="1"/>
  <c r="BO134" i="1"/>
  <c r="BU133" i="1"/>
  <c r="BR133" i="1"/>
  <c r="BQ133" i="1"/>
  <c r="BP133" i="1"/>
  <c r="BO133" i="1"/>
  <c r="BU132" i="1"/>
  <c r="BR132" i="1"/>
  <c r="BQ132" i="1"/>
  <c r="BP132" i="1"/>
  <c r="BO132" i="1"/>
  <c r="BU131" i="1"/>
  <c r="BR131" i="1"/>
  <c r="BQ131" i="1"/>
  <c r="BP131" i="1"/>
  <c r="BO131" i="1"/>
  <c r="BU130" i="1"/>
  <c r="BR130" i="1"/>
  <c r="BQ130" i="1"/>
  <c r="BP130" i="1"/>
  <c r="BO130" i="1"/>
  <c r="BU129" i="1"/>
  <c r="BR129" i="1"/>
  <c r="BQ129" i="1"/>
  <c r="BP129" i="1"/>
  <c r="BO129" i="1"/>
  <c r="BU128" i="1"/>
  <c r="BR128" i="1"/>
  <c r="BQ128" i="1"/>
  <c r="BP128" i="1"/>
  <c r="BO128" i="1"/>
  <c r="BU127" i="1"/>
  <c r="BR127" i="1"/>
  <c r="BQ127" i="1"/>
  <c r="BP127" i="1"/>
  <c r="BO127" i="1"/>
  <c r="BU126" i="1"/>
  <c r="BR126" i="1"/>
  <c r="BQ126" i="1"/>
  <c r="BP126" i="1"/>
  <c r="BO126" i="1"/>
  <c r="BU125" i="1"/>
  <c r="BR125" i="1"/>
  <c r="BQ125" i="1"/>
  <c r="BP125" i="1"/>
  <c r="BO125" i="1"/>
  <c r="BU124" i="1"/>
  <c r="BR124" i="1"/>
  <c r="BQ124" i="1"/>
  <c r="BP124" i="1"/>
  <c r="BO124" i="1"/>
  <c r="BU123" i="1"/>
  <c r="BR123" i="1"/>
  <c r="BQ123" i="1"/>
  <c r="BP123" i="1"/>
  <c r="BO123" i="1"/>
  <c r="BU122" i="1"/>
  <c r="BR122" i="1"/>
  <c r="BQ122" i="1"/>
  <c r="BP122" i="1"/>
  <c r="BO122" i="1"/>
  <c r="BU121" i="1"/>
  <c r="BR121" i="1"/>
  <c r="BQ121" i="1"/>
  <c r="BP121" i="1"/>
  <c r="BO121" i="1"/>
  <c r="BU120" i="1"/>
  <c r="BR120" i="1"/>
  <c r="BQ120" i="1"/>
  <c r="BP120" i="1"/>
  <c r="BO120" i="1"/>
  <c r="BU119" i="1"/>
  <c r="BR119" i="1"/>
  <c r="BQ119" i="1"/>
  <c r="BP119" i="1"/>
  <c r="BO119" i="1"/>
  <c r="BU118" i="1"/>
  <c r="BR118" i="1"/>
  <c r="BQ118" i="1"/>
  <c r="BP118" i="1"/>
  <c r="BO118" i="1"/>
  <c r="BU117" i="1"/>
  <c r="BR117" i="1"/>
  <c r="BQ117" i="1"/>
  <c r="BP117" i="1"/>
  <c r="BO117" i="1"/>
  <c r="BU116" i="1"/>
  <c r="BR116" i="1"/>
  <c r="BQ116" i="1"/>
  <c r="BP116" i="1"/>
  <c r="BO116" i="1"/>
  <c r="BU115" i="1"/>
  <c r="BR115" i="1"/>
  <c r="BQ115" i="1"/>
  <c r="BP115" i="1"/>
  <c r="BO115" i="1"/>
  <c r="BU114" i="1"/>
  <c r="BR114" i="1"/>
  <c r="BQ114" i="1"/>
  <c r="BP114" i="1"/>
  <c r="BO114" i="1"/>
  <c r="BU113" i="1"/>
  <c r="BR113" i="1"/>
  <c r="BQ113" i="1"/>
  <c r="BP113" i="1"/>
  <c r="BO113" i="1"/>
  <c r="BU112" i="1"/>
  <c r="BR112" i="1"/>
  <c r="BQ112" i="1"/>
  <c r="BP112" i="1"/>
  <c r="BO112" i="1"/>
  <c r="BU111" i="1"/>
  <c r="BR111" i="1"/>
  <c r="BQ111" i="1"/>
  <c r="BP111" i="1"/>
  <c r="BO111" i="1"/>
  <c r="BU110" i="1"/>
  <c r="BR110" i="1"/>
  <c r="BQ110" i="1"/>
  <c r="BP110" i="1"/>
  <c r="BO110" i="1"/>
  <c r="BU109" i="1"/>
  <c r="BR109" i="1"/>
  <c r="BQ109" i="1"/>
  <c r="BP109" i="1"/>
  <c r="BO109" i="1"/>
  <c r="BU108" i="1"/>
  <c r="BR108" i="1"/>
  <c r="BQ108" i="1"/>
  <c r="BP108" i="1"/>
  <c r="BO108" i="1"/>
  <c r="BU107" i="1"/>
  <c r="BR107" i="1"/>
  <c r="BQ107" i="1"/>
  <c r="BP107" i="1"/>
  <c r="BO107" i="1"/>
  <c r="BU106" i="1"/>
  <c r="BR106" i="1"/>
  <c r="BQ106" i="1"/>
  <c r="BP106" i="1"/>
  <c r="BO106" i="1"/>
  <c r="BU105" i="1"/>
  <c r="BR105" i="1"/>
  <c r="BQ105" i="1"/>
  <c r="BP105" i="1"/>
  <c r="BO105" i="1"/>
  <c r="BU104" i="1"/>
  <c r="BR104" i="1"/>
  <c r="BQ104" i="1"/>
  <c r="BP104" i="1"/>
  <c r="BO104" i="1"/>
  <c r="BU103" i="1"/>
  <c r="BR103" i="1"/>
  <c r="BQ103" i="1"/>
  <c r="BP103" i="1"/>
  <c r="BO103" i="1"/>
  <c r="BU102" i="1"/>
  <c r="BR102" i="1"/>
  <c r="BQ102" i="1"/>
  <c r="BP102" i="1"/>
  <c r="BO102" i="1"/>
  <c r="BU101" i="1"/>
  <c r="BR101" i="1"/>
  <c r="BQ101" i="1"/>
  <c r="BP101" i="1"/>
  <c r="BO101" i="1"/>
  <c r="BU100" i="1"/>
  <c r="BR100" i="1"/>
  <c r="BQ100" i="1"/>
  <c r="BP100" i="1"/>
  <c r="BO100" i="1"/>
  <c r="BU99" i="1"/>
  <c r="BR99" i="1"/>
  <c r="BQ99" i="1"/>
  <c r="BP99" i="1"/>
  <c r="BO99" i="1"/>
  <c r="BU98" i="1"/>
  <c r="BR98" i="1"/>
  <c r="BQ98" i="1"/>
  <c r="BP98" i="1"/>
  <c r="BO98" i="1"/>
  <c r="BU97" i="1"/>
  <c r="BR97" i="1"/>
  <c r="BQ97" i="1"/>
  <c r="BP97" i="1"/>
  <c r="BO97" i="1"/>
  <c r="BU96" i="1"/>
  <c r="BR96" i="1"/>
  <c r="BQ96" i="1"/>
  <c r="BP96" i="1"/>
  <c r="BO96" i="1"/>
  <c r="BU95" i="1"/>
  <c r="BR95" i="1"/>
  <c r="BQ95" i="1"/>
  <c r="BP95" i="1"/>
  <c r="BO95" i="1"/>
  <c r="BU94" i="1"/>
  <c r="BR94" i="1"/>
  <c r="BQ94" i="1"/>
  <c r="BP94" i="1"/>
  <c r="BO94" i="1"/>
  <c r="BU93" i="1"/>
  <c r="BR93" i="1"/>
  <c r="BQ93" i="1"/>
  <c r="BP93" i="1"/>
  <c r="BO93" i="1"/>
  <c r="BU92" i="1"/>
  <c r="BR92" i="1"/>
  <c r="BQ92" i="1"/>
  <c r="BP92" i="1"/>
  <c r="BO92" i="1"/>
  <c r="BU91" i="1"/>
  <c r="BR91" i="1"/>
  <c r="BQ91" i="1"/>
  <c r="BP91" i="1"/>
  <c r="BO91" i="1"/>
  <c r="BU90" i="1"/>
  <c r="BR90" i="1"/>
  <c r="BQ90" i="1"/>
  <c r="BP90" i="1"/>
  <c r="BO90" i="1"/>
  <c r="BU89" i="1"/>
  <c r="BR89" i="1"/>
  <c r="BQ89" i="1"/>
  <c r="BP89" i="1"/>
  <c r="BO89" i="1"/>
  <c r="BU88" i="1"/>
  <c r="BR88" i="1"/>
  <c r="BQ88" i="1"/>
  <c r="BP88" i="1"/>
  <c r="BO88" i="1"/>
  <c r="BU87" i="1"/>
  <c r="BR87" i="1"/>
  <c r="BQ87" i="1"/>
  <c r="BP87" i="1"/>
  <c r="BO87" i="1"/>
  <c r="BU86" i="1"/>
  <c r="BR86" i="1"/>
  <c r="BQ86" i="1"/>
  <c r="BP86" i="1"/>
  <c r="BO86" i="1"/>
  <c r="BU85" i="1"/>
  <c r="BR85" i="1"/>
  <c r="BQ85" i="1"/>
  <c r="BP85" i="1"/>
  <c r="BO85" i="1"/>
  <c r="BU84" i="1"/>
  <c r="BR84" i="1"/>
  <c r="BQ84" i="1"/>
  <c r="BP84" i="1"/>
  <c r="BO84" i="1"/>
  <c r="BU83" i="1"/>
  <c r="BR83" i="1"/>
  <c r="BQ83" i="1"/>
  <c r="BP83" i="1"/>
  <c r="BO83" i="1"/>
  <c r="BU82" i="1"/>
  <c r="BR82" i="1"/>
  <c r="BQ82" i="1"/>
  <c r="BP82" i="1"/>
  <c r="BO82" i="1"/>
  <c r="BU81" i="1"/>
  <c r="BR81" i="1"/>
  <c r="BQ81" i="1"/>
  <c r="BP81" i="1"/>
  <c r="BO81" i="1"/>
  <c r="BU80" i="1"/>
  <c r="BR80" i="1"/>
  <c r="BQ80" i="1"/>
  <c r="BP80" i="1"/>
  <c r="BO80" i="1"/>
  <c r="BU79" i="1"/>
  <c r="BR79" i="1"/>
  <c r="BQ79" i="1"/>
  <c r="BP79" i="1"/>
  <c r="BO79" i="1"/>
  <c r="BU78" i="1"/>
  <c r="BR78" i="1"/>
  <c r="BQ78" i="1"/>
  <c r="BP78" i="1"/>
  <c r="BO78" i="1"/>
  <c r="BU77" i="1"/>
  <c r="BR77" i="1"/>
  <c r="BQ77" i="1"/>
  <c r="BP77" i="1"/>
  <c r="BO77" i="1"/>
  <c r="BU76" i="1"/>
  <c r="BR76" i="1"/>
  <c r="BQ76" i="1"/>
  <c r="BP76" i="1"/>
  <c r="BO76" i="1"/>
  <c r="BU75" i="1"/>
  <c r="BR75" i="1"/>
  <c r="BQ75" i="1"/>
  <c r="BP75" i="1"/>
  <c r="BO75" i="1"/>
  <c r="BU74" i="1"/>
  <c r="BR74" i="1"/>
  <c r="BQ74" i="1"/>
  <c r="BP74" i="1"/>
  <c r="BO74" i="1"/>
  <c r="BU73" i="1"/>
  <c r="BR73" i="1"/>
  <c r="BQ73" i="1"/>
  <c r="BP73" i="1"/>
  <c r="BO73" i="1"/>
  <c r="BU72" i="1"/>
  <c r="BR72" i="1"/>
  <c r="BQ72" i="1"/>
  <c r="BP72" i="1"/>
  <c r="BO72" i="1"/>
  <c r="BU71" i="1"/>
  <c r="BR71" i="1"/>
  <c r="BQ71" i="1"/>
  <c r="BP71" i="1"/>
  <c r="BO71" i="1"/>
  <c r="BU70" i="1"/>
  <c r="BR70" i="1"/>
  <c r="BQ70" i="1"/>
  <c r="BP70" i="1"/>
  <c r="BO70" i="1"/>
  <c r="BU69" i="1"/>
  <c r="BR69" i="1"/>
  <c r="BQ69" i="1"/>
  <c r="BP69" i="1"/>
  <c r="BO69" i="1"/>
  <c r="BU68" i="1"/>
  <c r="BR68" i="1"/>
  <c r="BQ68" i="1"/>
  <c r="BP68" i="1"/>
  <c r="BO68" i="1"/>
  <c r="BU67" i="1"/>
  <c r="BR67" i="1"/>
  <c r="BQ67" i="1"/>
  <c r="BP67" i="1"/>
  <c r="BO67" i="1"/>
  <c r="BU66" i="1"/>
  <c r="BR66" i="1"/>
  <c r="BQ66" i="1"/>
  <c r="BP66" i="1"/>
  <c r="BO66" i="1"/>
  <c r="BU65" i="1"/>
  <c r="BR65" i="1"/>
  <c r="BQ65" i="1"/>
  <c r="BP65" i="1"/>
  <c r="BO65" i="1"/>
  <c r="BU64" i="1"/>
  <c r="BR64" i="1"/>
  <c r="BQ64" i="1"/>
  <c r="BP64" i="1"/>
  <c r="BO64" i="1"/>
  <c r="BU63" i="1"/>
  <c r="BR63" i="1"/>
  <c r="BQ63" i="1"/>
  <c r="BP63" i="1"/>
  <c r="BO63" i="1"/>
  <c r="BU62" i="1"/>
  <c r="BR62" i="1"/>
  <c r="BQ62" i="1"/>
  <c r="BP62" i="1"/>
  <c r="BO62" i="1"/>
  <c r="BU61" i="1"/>
  <c r="BR61" i="1"/>
  <c r="BQ61" i="1"/>
  <c r="BP61" i="1"/>
  <c r="BO61" i="1"/>
  <c r="BU60" i="1"/>
  <c r="BR60" i="1"/>
  <c r="BQ60" i="1"/>
  <c r="BP60" i="1"/>
  <c r="BO60" i="1"/>
  <c r="BU59" i="1"/>
  <c r="BR59" i="1"/>
  <c r="BQ59" i="1"/>
  <c r="BP59" i="1"/>
  <c r="BO59" i="1"/>
  <c r="BU58" i="1"/>
  <c r="BR58" i="1"/>
  <c r="BQ58" i="1"/>
  <c r="BP58" i="1"/>
  <c r="BO58" i="1"/>
  <c r="BU57" i="1"/>
  <c r="BR57" i="1"/>
  <c r="BQ57" i="1"/>
  <c r="BP57" i="1"/>
  <c r="BO57" i="1"/>
  <c r="BU56" i="1"/>
  <c r="BR56" i="1"/>
  <c r="BQ56" i="1"/>
  <c r="BP56" i="1"/>
  <c r="BO56" i="1"/>
  <c r="BU55" i="1"/>
  <c r="BR55" i="1"/>
  <c r="BQ55" i="1"/>
  <c r="BP55" i="1"/>
  <c r="BO55" i="1"/>
  <c r="BU54" i="1"/>
  <c r="BR54" i="1"/>
  <c r="BQ54" i="1"/>
  <c r="BP54" i="1"/>
  <c r="BO54" i="1"/>
  <c r="BU53" i="1"/>
  <c r="BR53" i="1"/>
  <c r="BQ53" i="1"/>
  <c r="BP53" i="1"/>
  <c r="BO53" i="1"/>
  <c r="BU52" i="1"/>
  <c r="BR52" i="1"/>
  <c r="BQ52" i="1"/>
  <c r="BP52" i="1"/>
  <c r="BO52" i="1"/>
  <c r="BU51" i="1"/>
  <c r="BR51" i="1"/>
  <c r="BQ51" i="1"/>
  <c r="BP51" i="1"/>
  <c r="BO51" i="1"/>
  <c r="BU50" i="1"/>
  <c r="BR50" i="1"/>
  <c r="BQ50" i="1"/>
  <c r="BP50" i="1"/>
  <c r="BO50" i="1"/>
  <c r="BU49" i="1"/>
  <c r="BR49" i="1"/>
  <c r="BQ49" i="1"/>
  <c r="BP49" i="1"/>
  <c r="BO49" i="1"/>
  <c r="BU48" i="1"/>
  <c r="BR48" i="1"/>
  <c r="BQ48" i="1"/>
  <c r="BP48" i="1"/>
  <c r="BO48" i="1"/>
  <c r="BU47" i="1"/>
  <c r="BR47" i="1"/>
  <c r="BQ47" i="1"/>
  <c r="BP47" i="1"/>
  <c r="BO47" i="1"/>
  <c r="BU46" i="1"/>
  <c r="BR46" i="1"/>
  <c r="BQ46" i="1"/>
  <c r="BP46" i="1"/>
  <c r="BO46" i="1"/>
  <c r="BU45" i="1"/>
  <c r="BR45" i="1"/>
  <c r="BQ45" i="1"/>
  <c r="BP45" i="1"/>
  <c r="BO45" i="1"/>
  <c r="BU44" i="1"/>
  <c r="BR44" i="1"/>
  <c r="BQ44" i="1"/>
  <c r="BP44" i="1"/>
  <c r="BO44" i="1"/>
  <c r="BU43" i="1"/>
  <c r="BR43" i="1"/>
  <c r="BQ43" i="1"/>
  <c r="BP43" i="1"/>
  <c r="BO43" i="1"/>
  <c r="BU42" i="1"/>
  <c r="BR42" i="1"/>
  <c r="BQ42" i="1"/>
  <c r="BP42" i="1"/>
  <c r="BO42" i="1"/>
  <c r="BU41" i="1"/>
  <c r="BR41" i="1"/>
  <c r="BQ41" i="1"/>
  <c r="BP41" i="1"/>
  <c r="BO41" i="1"/>
  <c r="BU40" i="1"/>
  <c r="BR40" i="1"/>
  <c r="BQ40" i="1"/>
  <c r="BP40" i="1"/>
  <c r="BO40" i="1"/>
  <c r="BU39" i="1"/>
  <c r="BR39" i="1"/>
  <c r="BQ39" i="1"/>
  <c r="BP39" i="1"/>
  <c r="BO39" i="1"/>
  <c r="BU38" i="1"/>
  <c r="BR38" i="1"/>
  <c r="BQ38" i="1"/>
  <c r="BP38" i="1"/>
  <c r="BO38" i="1"/>
  <c r="BU37" i="1"/>
  <c r="BR37" i="1"/>
  <c r="BQ37" i="1"/>
  <c r="BP37" i="1"/>
  <c r="BO37" i="1"/>
  <c r="BU36" i="1"/>
  <c r="BR36" i="1"/>
  <c r="BQ36" i="1"/>
  <c r="BP36" i="1"/>
  <c r="BO36" i="1"/>
  <c r="BU35" i="1"/>
  <c r="BR35" i="1"/>
  <c r="BQ35" i="1"/>
  <c r="BP35" i="1"/>
  <c r="BO35" i="1"/>
  <c r="BU34" i="1"/>
  <c r="BR34" i="1"/>
  <c r="BQ34" i="1"/>
  <c r="BP34" i="1"/>
  <c r="BO34" i="1"/>
  <c r="BU33" i="1"/>
  <c r="BR33" i="1"/>
  <c r="BQ33" i="1"/>
  <c r="BP33" i="1"/>
  <c r="BO33" i="1"/>
  <c r="BU32" i="1"/>
  <c r="BR32" i="1"/>
  <c r="BQ32" i="1"/>
  <c r="BP32" i="1"/>
  <c r="BO32" i="1"/>
  <c r="BU31" i="1"/>
  <c r="BR31" i="1"/>
  <c r="BQ31" i="1"/>
  <c r="BP31" i="1"/>
  <c r="BO31" i="1"/>
  <c r="BU30" i="1"/>
  <c r="BR30" i="1"/>
  <c r="BQ30" i="1"/>
  <c r="BP30" i="1"/>
  <c r="BO30" i="1"/>
  <c r="BU29" i="1"/>
  <c r="BR29" i="1"/>
  <c r="BQ29" i="1"/>
  <c r="BP29" i="1"/>
  <c r="BO29" i="1"/>
  <c r="BU28" i="1"/>
  <c r="BR28" i="1"/>
  <c r="BQ28" i="1"/>
  <c r="BP28" i="1"/>
  <c r="BO28" i="1"/>
  <c r="BU27" i="1"/>
  <c r="BR27" i="1"/>
  <c r="BQ27" i="1"/>
  <c r="BP27" i="1"/>
  <c r="BO27" i="1"/>
  <c r="BU26" i="1"/>
  <c r="BR26" i="1"/>
  <c r="BQ26" i="1"/>
  <c r="BP26" i="1"/>
  <c r="BO26" i="1"/>
  <c r="BU25" i="1"/>
  <c r="BR25" i="1"/>
  <c r="BQ25" i="1"/>
  <c r="BP25" i="1"/>
  <c r="BO25" i="1"/>
  <c r="BU24" i="1"/>
  <c r="BR24" i="1"/>
  <c r="BQ24" i="1"/>
  <c r="BP24" i="1"/>
  <c r="BO24" i="1"/>
  <c r="BU23" i="1"/>
  <c r="BR23" i="1"/>
  <c r="BQ23" i="1"/>
  <c r="BP23" i="1"/>
  <c r="BO23" i="1"/>
  <c r="BU22" i="1"/>
  <c r="BR22" i="1"/>
  <c r="BQ22" i="1"/>
  <c r="BP22" i="1"/>
  <c r="BO22" i="1"/>
  <c r="BU21" i="1"/>
  <c r="BR21" i="1"/>
  <c r="BQ21" i="1"/>
  <c r="BP21" i="1"/>
  <c r="BO21" i="1"/>
  <c r="BU20" i="1"/>
  <c r="BR20" i="1"/>
  <c r="BQ20" i="1"/>
  <c r="BP20" i="1"/>
  <c r="BO20" i="1"/>
  <c r="BU19" i="1"/>
  <c r="BR19" i="1"/>
  <c r="BQ19" i="1"/>
  <c r="BP19" i="1"/>
  <c r="BO19" i="1"/>
  <c r="BU18" i="1"/>
  <c r="BR18" i="1"/>
  <c r="BQ18" i="1"/>
  <c r="BP18" i="1"/>
  <c r="BO18" i="1"/>
  <c r="BU17" i="1"/>
  <c r="BR17" i="1"/>
  <c r="BQ17" i="1"/>
  <c r="BP17" i="1"/>
  <c r="BO17" i="1"/>
  <c r="BU16" i="1"/>
  <c r="BR16" i="1"/>
  <c r="BQ16" i="1"/>
  <c r="BP16" i="1"/>
  <c r="BO16" i="1"/>
  <c r="BU15" i="1"/>
  <c r="BR15" i="1"/>
  <c r="BQ15" i="1"/>
  <c r="BP15" i="1"/>
  <c r="BO15" i="1"/>
  <c r="BU14" i="1"/>
  <c r="BR14" i="1"/>
  <c r="BQ14" i="1"/>
  <c r="BP14" i="1"/>
  <c r="BO14" i="1"/>
  <c r="BU13" i="1"/>
  <c r="BR13" i="1"/>
  <c r="BQ13" i="1"/>
  <c r="BP13" i="1"/>
  <c r="BO13" i="1"/>
  <c r="BU12" i="1"/>
  <c r="BR12" i="1"/>
  <c r="BQ12" i="1"/>
  <c r="BP12" i="1"/>
  <c r="BO12" i="1"/>
  <c r="BU11" i="1"/>
  <c r="BR11" i="1"/>
  <c r="BQ11" i="1"/>
  <c r="BP11" i="1"/>
  <c r="BO11" i="1"/>
  <c r="J501" i="3"/>
  <c r="J500" i="3"/>
  <c r="J499" i="3"/>
  <c r="J498" i="3"/>
  <c r="J497" i="3"/>
  <c r="J496" i="3"/>
  <c r="J495" i="3"/>
  <c r="J494" i="3"/>
  <c r="J493" i="3"/>
  <c r="J492" i="3"/>
  <c r="J491" i="3"/>
  <c r="J490" i="3"/>
  <c r="J488" i="3"/>
  <c r="J486" i="3"/>
  <c r="J485" i="3"/>
  <c r="J481" i="3"/>
  <c r="J477" i="3"/>
  <c r="I418" i="3"/>
  <c r="N67" i="1"/>
  <c r="M62" i="11" s="1"/>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A2" i="4"/>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8" i="4" s="1"/>
  <c r="A39" i="4" s="1"/>
  <c r="A40" i="4" s="1"/>
  <c r="A41" i="4" s="1"/>
  <c r="A42" i="4" s="1"/>
  <c r="A43" i="4" s="1"/>
  <c r="A44" i="4" s="1"/>
  <c r="A45" i="4" s="1"/>
  <c r="A46" i="4" s="1"/>
  <c r="A47" i="4" s="1"/>
  <c r="A48" i="4" s="1"/>
  <c r="A49" i="4" s="1"/>
  <c r="A50" i="4" s="1"/>
  <c r="A51" i="4" s="1"/>
  <c r="A52" i="4" s="1"/>
  <c r="A53" i="4" s="1"/>
  <c r="A54" i="4" s="1"/>
  <c r="A55" i="4" s="1"/>
  <c r="A56" i="4" s="1"/>
  <c r="A57" i="4" s="1"/>
  <c r="P501" i="3"/>
  <c r="O501" i="3"/>
  <c r="N501" i="3"/>
  <c r="M501" i="3"/>
  <c r="L501" i="3"/>
  <c r="H501" i="3"/>
  <c r="G501" i="3"/>
  <c r="F501" i="3"/>
  <c r="E501" i="3"/>
  <c r="D501" i="3"/>
  <c r="C501" i="3"/>
  <c r="B501" i="3"/>
  <c r="P500" i="3"/>
  <c r="O500" i="3"/>
  <c r="N500" i="3"/>
  <c r="M500" i="3"/>
  <c r="L500" i="3"/>
  <c r="H500" i="3"/>
  <c r="G500" i="3"/>
  <c r="F500" i="3"/>
  <c r="E500" i="3"/>
  <c r="D500" i="3"/>
  <c r="C500" i="3"/>
  <c r="B500" i="3"/>
  <c r="A500" i="3"/>
  <c r="P499" i="3"/>
  <c r="O499" i="3"/>
  <c r="N499" i="3"/>
  <c r="M499" i="3"/>
  <c r="L499" i="3"/>
  <c r="H499" i="3"/>
  <c r="G499" i="3"/>
  <c r="F499" i="3"/>
  <c r="E499" i="3"/>
  <c r="D499" i="3"/>
  <c r="C499" i="3"/>
  <c r="B499" i="3"/>
  <c r="P498" i="3"/>
  <c r="O498" i="3"/>
  <c r="N498" i="3"/>
  <c r="M498" i="3"/>
  <c r="L498" i="3"/>
  <c r="H498" i="3"/>
  <c r="G498" i="3"/>
  <c r="F498" i="3"/>
  <c r="E498" i="3"/>
  <c r="D498" i="3"/>
  <c r="C498" i="3"/>
  <c r="B498" i="3"/>
  <c r="A498" i="3"/>
  <c r="P497" i="3"/>
  <c r="O497" i="3"/>
  <c r="N497" i="3"/>
  <c r="M497" i="3"/>
  <c r="L497" i="3"/>
  <c r="H497" i="3"/>
  <c r="G497" i="3"/>
  <c r="F497" i="3"/>
  <c r="E497" i="3"/>
  <c r="D497" i="3"/>
  <c r="C497" i="3"/>
  <c r="B497" i="3"/>
  <c r="P496" i="3"/>
  <c r="O496" i="3"/>
  <c r="N496" i="3"/>
  <c r="M496" i="3"/>
  <c r="L496" i="3"/>
  <c r="H496" i="3"/>
  <c r="G496" i="3"/>
  <c r="F496" i="3"/>
  <c r="E496" i="3"/>
  <c r="D496" i="3"/>
  <c r="C496" i="3"/>
  <c r="B496" i="3"/>
  <c r="A496" i="3"/>
  <c r="P495" i="3"/>
  <c r="O495" i="3"/>
  <c r="N495" i="3"/>
  <c r="M495" i="3"/>
  <c r="L495" i="3"/>
  <c r="H495" i="3"/>
  <c r="G495" i="3"/>
  <c r="F495" i="3"/>
  <c r="E495" i="3"/>
  <c r="D495" i="3"/>
  <c r="C495" i="3"/>
  <c r="B495" i="3"/>
  <c r="P494" i="3"/>
  <c r="O494" i="3"/>
  <c r="N494" i="3"/>
  <c r="M494" i="3"/>
  <c r="L494" i="3"/>
  <c r="H494" i="3"/>
  <c r="G494" i="3"/>
  <c r="F494" i="3"/>
  <c r="E494" i="3"/>
  <c r="D494" i="3"/>
  <c r="C494" i="3"/>
  <c r="B494" i="3"/>
  <c r="A494" i="3"/>
  <c r="P493" i="3"/>
  <c r="O493" i="3"/>
  <c r="N493" i="3"/>
  <c r="M493" i="3"/>
  <c r="L493" i="3"/>
  <c r="H493" i="3"/>
  <c r="G493" i="3"/>
  <c r="F493" i="3"/>
  <c r="E493" i="3"/>
  <c r="D493" i="3"/>
  <c r="C493" i="3"/>
  <c r="B493" i="3"/>
  <c r="P492" i="3"/>
  <c r="O492" i="3"/>
  <c r="N492" i="3"/>
  <c r="M492" i="3"/>
  <c r="L492" i="3"/>
  <c r="H492" i="3"/>
  <c r="G492" i="3"/>
  <c r="F492" i="3"/>
  <c r="E492" i="3"/>
  <c r="D492" i="3"/>
  <c r="C492" i="3"/>
  <c r="B492" i="3"/>
  <c r="A492" i="3"/>
  <c r="P491" i="3"/>
  <c r="O491" i="3"/>
  <c r="N491" i="3"/>
  <c r="M491" i="3"/>
  <c r="L491" i="3"/>
  <c r="H491" i="3"/>
  <c r="G491" i="3"/>
  <c r="F491" i="3"/>
  <c r="E491" i="3"/>
  <c r="D491" i="3"/>
  <c r="C491" i="3"/>
  <c r="B491" i="3"/>
  <c r="P490" i="3"/>
  <c r="O490" i="3"/>
  <c r="N490" i="3"/>
  <c r="M490" i="3"/>
  <c r="L490" i="3"/>
  <c r="H490" i="3"/>
  <c r="G490" i="3"/>
  <c r="F490" i="3"/>
  <c r="E490" i="3"/>
  <c r="D490" i="3"/>
  <c r="C490" i="3"/>
  <c r="B490" i="3"/>
  <c r="A490" i="3"/>
  <c r="P489" i="3"/>
  <c r="O489" i="3"/>
  <c r="N489" i="3"/>
  <c r="M489" i="3"/>
  <c r="L489" i="3"/>
  <c r="H489" i="3"/>
  <c r="G489" i="3"/>
  <c r="F489" i="3"/>
  <c r="E489" i="3"/>
  <c r="D489" i="3"/>
  <c r="C489" i="3"/>
  <c r="B489" i="3"/>
  <c r="P488" i="3"/>
  <c r="O488" i="3"/>
  <c r="N488" i="3"/>
  <c r="M488" i="3"/>
  <c r="L488" i="3"/>
  <c r="H488" i="3"/>
  <c r="G488" i="3"/>
  <c r="F488" i="3"/>
  <c r="E488" i="3"/>
  <c r="D488" i="3"/>
  <c r="C488" i="3"/>
  <c r="B488" i="3"/>
  <c r="A488" i="3"/>
  <c r="P487" i="3"/>
  <c r="O487" i="3"/>
  <c r="N487" i="3"/>
  <c r="M487" i="3"/>
  <c r="L487" i="3"/>
  <c r="H487" i="3"/>
  <c r="G487" i="3"/>
  <c r="F487" i="3"/>
  <c r="E487" i="3"/>
  <c r="D487" i="3"/>
  <c r="C487" i="3"/>
  <c r="B487" i="3"/>
  <c r="P486" i="3"/>
  <c r="O486" i="3"/>
  <c r="N486" i="3"/>
  <c r="M486" i="3"/>
  <c r="L486" i="3"/>
  <c r="H486" i="3"/>
  <c r="G486" i="3"/>
  <c r="F486" i="3"/>
  <c r="E486" i="3"/>
  <c r="D486" i="3"/>
  <c r="C486" i="3"/>
  <c r="B486" i="3"/>
  <c r="A486" i="3"/>
  <c r="P485" i="3"/>
  <c r="O485" i="3"/>
  <c r="N485" i="3"/>
  <c r="M485" i="3"/>
  <c r="L485" i="3"/>
  <c r="H485" i="3"/>
  <c r="G485" i="3"/>
  <c r="F485" i="3"/>
  <c r="E485" i="3"/>
  <c r="D485" i="3"/>
  <c r="C485" i="3"/>
  <c r="B485" i="3"/>
  <c r="P484" i="3"/>
  <c r="O484" i="3"/>
  <c r="N484" i="3"/>
  <c r="M484" i="3"/>
  <c r="L484" i="3"/>
  <c r="H484" i="3"/>
  <c r="G484" i="3"/>
  <c r="F484" i="3"/>
  <c r="E484" i="3"/>
  <c r="D484" i="3"/>
  <c r="C484" i="3"/>
  <c r="B484" i="3"/>
  <c r="A484" i="3"/>
  <c r="P483" i="3"/>
  <c r="O483" i="3"/>
  <c r="N483" i="3"/>
  <c r="M483" i="3"/>
  <c r="L483" i="3"/>
  <c r="H483" i="3"/>
  <c r="G483" i="3"/>
  <c r="F483" i="3"/>
  <c r="E483" i="3"/>
  <c r="D483" i="3"/>
  <c r="C483" i="3"/>
  <c r="B483" i="3"/>
  <c r="P482" i="3"/>
  <c r="O482" i="3"/>
  <c r="N482" i="3"/>
  <c r="M482" i="3"/>
  <c r="L482" i="3"/>
  <c r="H482" i="3"/>
  <c r="G482" i="3"/>
  <c r="F482" i="3"/>
  <c r="E482" i="3"/>
  <c r="D482" i="3"/>
  <c r="C482" i="3"/>
  <c r="B482" i="3"/>
  <c r="A482" i="3"/>
  <c r="P481" i="3"/>
  <c r="O481" i="3"/>
  <c r="N481" i="3"/>
  <c r="M481" i="3"/>
  <c r="L481" i="3"/>
  <c r="H481" i="3"/>
  <c r="G481" i="3"/>
  <c r="F481" i="3"/>
  <c r="E481" i="3"/>
  <c r="D481" i="3"/>
  <c r="C481" i="3"/>
  <c r="B481" i="3"/>
  <c r="P480" i="3"/>
  <c r="O480" i="3"/>
  <c r="N480" i="3"/>
  <c r="M480" i="3"/>
  <c r="L480" i="3"/>
  <c r="H480" i="3"/>
  <c r="G480" i="3"/>
  <c r="F480" i="3"/>
  <c r="E480" i="3"/>
  <c r="D480" i="3"/>
  <c r="C480" i="3"/>
  <c r="B480" i="3"/>
  <c r="A480" i="3"/>
  <c r="P479" i="3"/>
  <c r="O479" i="3"/>
  <c r="N479" i="3"/>
  <c r="M479" i="3"/>
  <c r="L479" i="3"/>
  <c r="H479" i="3"/>
  <c r="G479" i="3"/>
  <c r="F479" i="3"/>
  <c r="E479" i="3"/>
  <c r="D479" i="3"/>
  <c r="C479" i="3"/>
  <c r="B479" i="3"/>
  <c r="P478" i="3"/>
  <c r="O478" i="3"/>
  <c r="N478" i="3"/>
  <c r="M478" i="3"/>
  <c r="L478" i="3"/>
  <c r="H478" i="3"/>
  <c r="G478" i="3"/>
  <c r="F478" i="3"/>
  <c r="E478" i="3"/>
  <c r="D478" i="3"/>
  <c r="C478" i="3"/>
  <c r="B478" i="3"/>
  <c r="A478" i="3"/>
  <c r="P477" i="3"/>
  <c r="O477" i="3"/>
  <c r="N477" i="3"/>
  <c r="M477" i="3"/>
  <c r="L477" i="3"/>
  <c r="H477" i="3"/>
  <c r="G477" i="3"/>
  <c r="F477" i="3"/>
  <c r="E477" i="3"/>
  <c r="D477" i="3"/>
  <c r="C477" i="3"/>
  <c r="B477" i="3"/>
  <c r="P476" i="3"/>
  <c r="O476" i="3"/>
  <c r="N476" i="3"/>
  <c r="M476" i="3"/>
  <c r="L476" i="3"/>
  <c r="H476" i="3"/>
  <c r="G476" i="3"/>
  <c r="F476" i="3"/>
  <c r="E476" i="3"/>
  <c r="D476" i="3"/>
  <c r="C476" i="3"/>
  <c r="B476" i="3"/>
  <c r="A476" i="3"/>
  <c r="P475" i="3"/>
  <c r="O475" i="3"/>
  <c r="N475" i="3"/>
  <c r="M475" i="3"/>
  <c r="L475" i="3"/>
  <c r="H475" i="3"/>
  <c r="G475" i="3"/>
  <c r="F475" i="3"/>
  <c r="E475" i="3"/>
  <c r="D475" i="3"/>
  <c r="C475" i="3"/>
  <c r="B475" i="3"/>
  <c r="P474" i="3"/>
  <c r="O474" i="3"/>
  <c r="N474" i="3"/>
  <c r="M474" i="3"/>
  <c r="L474" i="3"/>
  <c r="H474" i="3"/>
  <c r="G474" i="3"/>
  <c r="F474" i="3"/>
  <c r="E474" i="3"/>
  <c r="D474" i="3"/>
  <c r="C474" i="3"/>
  <c r="B474" i="3"/>
  <c r="A474" i="3"/>
  <c r="P473" i="3"/>
  <c r="O473" i="3"/>
  <c r="N473" i="3"/>
  <c r="M473" i="3"/>
  <c r="L473" i="3"/>
  <c r="H473" i="3"/>
  <c r="G473" i="3"/>
  <c r="F473" i="3"/>
  <c r="E473" i="3"/>
  <c r="D473" i="3"/>
  <c r="C473" i="3"/>
  <c r="B473" i="3"/>
  <c r="P472" i="3"/>
  <c r="O472" i="3"/>
  <c r="N472" i="3"/>
  <c r="M472" i="3"/>
  <c r="L472" i="3"/>
  <c r="H472" i="3"/>
  <c r="G472" i="3"/>
  <c r="F472" i="3"/>
  <c r="E472" i="3"/>
  <c r="D472" i="3"/>
  <c r="C472" i="3"/>
  <c r="B472" i="3"/>
  <c r="A472" i="3"/>
  <c r="P471" i="3"/>
  <c r="O471" i="3"/>
  <c r="N471" i="3"/>
  <c r="M471" i="3"/>
  <c r="L471" i="3"/>
  <c r="H471" i="3"/>
  <c r="G471" i="3"/>
  <c r="F471" i="3"/>
  <c r="E471" i="3"/>
  <c r="D471" i="3"/>
  <c r="C471" i="3"/>
  <c r="B471" i="3"/>
  <c r="P470" i="3"/>
  <c r="O470" i="3"/>
  <c r="N470" i="3"/>
  <c r="M470" i="3"/>
  <c r="L470" i="3"/>
  <c r="H470" i="3"/>
  <c r="G470" i="3"/>
  <c r="F470" i="3"/>
  <c r="E470" i="3"/>
  <c r="D470" i="3"/>
  <c r="C470" i="3"/>
  <c r="B470" i="3"/>
  <c r="A470" i="3"/>
  <c r="P469" i="3"/>
  <c r="O469" i="3"/>
  <c r="N469" i="3"/>
  <c r="M469" i="3"/>
  <c r="L469" i="3"/>
  <c r="H469" i="3"/>
  <c r="G469" i="3"/>
  <c r="F469" i="3"/>
  <c r="E469" i="3"/>
  <c r="D469" i="3"/>
  <c r="C469" i="3"/>
  <c r="B469" i="3"/>
  <c r="P468" i="3"/>
  <c r="O468" i="3"/>
  <c r="N468" i="3"/>
  <c r="M468" i="3"/>
  <c r="L468" i="3"/>
  <c r="H468" i="3"/>
  <c r="G468" i="3"/>
  <c r="F468" i="3"/>
  <c r="E468" i="3"/>
  <c r="D468" i="3"/>
  <c r="C468" i="3"/>
  <c r="B468" i="3"/>
  <c r="A468" i="3"/>
  <c r="P467" i="3"/>
  <c r="O467" i="3"/>
  <c r="N467" i="3"/>
  <c r="M467" i="3"/>
  <c r="L467" i="3"/>
  <c r="H467" i="3"/>
  <c r="G467" i="3"/>
  <c r="F467" i="3"/>
  <c r="E467" i="3"/>
  <c r="D467" i="3"/>
  <c r="C467" i="3"/>
  <c r="B467" i="3"/>
  <c r="P466" i="3"/>
  <c r="O466" i="3"/>
  <c r="N466" i="3"/>
  <c r="M466" i="3"/>
  <c r="L466" i="3"/>
  <c r="H466" i="3"/>
  <c r="G466" i="3"/>
  <c r="F466" i="3"/>
  <c r="E466" i="3"/>
  <c r="D466" i="3"/>
  <c r="C466" i="3"/>
  <c r="B466" i="3"/>
  <c r="A466" i="3"/>
  <c r="P465" i="3"/>
  <c r="O465" i="3"/>
  <c r="N465" i="3"/>
  <c r="M465" i="3"/>
  <c r="L465" i="3"/>
  <c r="H465" i="3"/>
  <c r="G465" i="3"/>
  <c r="F465" i="3"/>
  <c r="E465" i="3"/>
  <c r="D465" i="3"/>
  <c r="C465" i="3"/>
  <c r="B465" i="3"/>
  <c r="P464" i="3"/>
  <c r="O464" i="3"/>
  <c r="N464" i="3"/>
  <c r="M464" i="3"/>
  <c r="L464" i="3"/>
  <c r="H464" i="3"/>
  <c r="G464" i="3"/>
  <c r="F464" i="3"/>
  <c r="E464" i="3"/>
  <c r="D464" i="3"/>
  <c r="C464" i="3"/>
  <c r="B464" i="3"/>
  <c r="A464" i="3"/>
  <c r="P463" i="3"/>
  <c r="O463" i="3"/>
  <c r="N463" i="3"/>
  <c r="M463" i="3"/>
  <c r="L463" i="3"/>
  <c r="H463" i="3"/>
  <c r="G463" i="3"/>
  <c r="F463" i="3"/>
  <c r="E463" i="3"/>
  <c r="D463" i="3"/>
  <c r="C463" i="3"/>
  <c r="B463" i="3"/>
  <c r="P462" i="3"/>
  <c r="O462" i="3"/>
  <c r="N462" i="3"/>
  <c r="M462" i="3"/>
  <c r="L462" i="3"/>
  <c r="H462" i="3"/>
  <c r="G462" i="3"/>
  <c r="F462" i="3"/>
  <c r="E462" i="3"/>
  <c r="D462" i="3"/>
  <c r="C462" i="3"/>
  <c r="B462" i="3"/>
  <c r="A462" i="3"/>
  <c r="P461" i="3"/>
  <c r="O461" i="3"/>
  <c r="N461" i="3"/>
  <c r="M461" i="3"/>
  <c r="L461" i="3"/>
  <c r="H461" i="3"/>
  <c r="G461" i="3"/>
  <c r="F461" i="3"/>
  <c r="E461" i="3"/>
  <c r="D461" i="3"/>
  <c r="C461" i="3"/>
  <c r="B461" i="3"/>
  <c r="P460" i="3"/>
  <c r="O460" i="3"/>
  <c r="N460" i="3"/>
  <c r="M460" i="3"/>
  <c r="L460" i="3"/>
  <c r="H460" i="3"/>
  <c r="G460" i="3"/>
  <c r="F460" i="3"/>
  <c r="E460" i="3"/>
  <c r="D460" i="3"/>
  <c r="C460" i="3"/>
  <c r="B460" i="3"/>
  <c r="A460" i="3"/>
  <c r="P459" i="3"/>
  <c r="O459" i="3"/>
  <c r="N459" i="3"/>
  <c r="M459" i="3"/>
  <c r="L459" i="3"/>
  <c r="H459" i="3"/>
  <c r="G459" i="3"/>
  <c r="F459" i="3"/>
  <c r="E459" i="3"/>
  <c r="D459" i="3"/>
  <c r="C459" i="3"/>
  <c r="B459" i="3"/>
  <c r="P458" i="3"/>
  <c r="O458" i="3"/>
  <c r="N458" i="3"/>
  <c r="M458" i="3"/>
  <c r="L458" i="3"/>
  <c r="H458" i="3"/>
  <c r="G458" i="3"/>
  <c r="F458" i="3"/>
  <c r="E458" i="3"/>
  <c r="D458" i="3"/>
  <c r="C458" i="3"/>
  <c r="B458" i="3"/>
  <c r="A458" i="3"/>
  <c r="P457" i="3"/>
  <c r="O457" i="3"/>
  <c r="N457" i="3"/>
  <c r="M457" i="3"/>
  <c r="L457" i="3"/>
  <c r="H457" i="3"/>
  <c r="G457" i="3"/>
  <c r="F457" i="3"/>
  <c r="E457" i="3"/>
  <c r="D457" i="3"/>
  <c r="C457" i="3"/>
  <c r="B457" i="3"/>
  <c r="P456" i="3"/>
  <c r="O456" i="3"/>
  <c r="N456" i="3"/>
  <c r="M456" i="3"/>
  <c r="L456" i="3"/>
  <c r="H456" i="3"/>
  <c r="G456" i="3"/>
  <c r="F456" i="3"/>
  <c r="E456" i="3"/>
  <c r="D456" i="3"/>
  <c r="C456" i="3"/>
  <c r="B456" i="3"/>
  <c r="A456" i="3"/>
  <c r="P455" i="3"/>
  <c r="O455" i="3"/>
  <c r="N455" i="3"/>
  <c r="M455" i="3"/>
  <c r="L455" i="3"/>
  <c r="H455" i="3"/>
  <c r="G455" i="3"/>
  <c r="F455" i="3"/>
  <c r="E455" i="3"/>
  <c r="D455" i="3"/>
  <c r="C455" i="3"/>
  <c r="B455" i="3"/>
  <c r="P454" i="3"/>
  <c r="O454" i="3"/>
  <c r="N454" i="3"/>
  <c r="M454" i="3"/>
  <c r="L454" i="3"/>
  <c r="H454" i="3"/>
  <c r="G454" i="3"/>
  <c r="F454" i="3"/>
  <c r="E454" i="3"/>
  <c r="D454" i="3"/>
  <c r="C454" i="3"/>
  <c r="B454" i="3"/>
  <c r="A454" i="3"/>
  <c r="P453" i="3"/>
  <c r="O453" i="3"/>
  <c r="N453" i="3"/>
  <c r="M453" i="3"/>
  <c r="L453" i="3"/>
  <c r="H453" i="3"/>
  <c r="G453" i="3"/>
  <c r="F453" i="3"/>
  <c r="E453" i="3"/>
  <c r="D453" i="3"/>
  <c r="C453" i="3"/>
  <c r="B453" i="3"/>
  <c r="P452" i="3"/>
  <c r="O452" i="3"/>
  <c r="N452" i="3"/>
  <c r="M452" i="3"/>
  <c r="L452" i="3"/>
  <c r="H452" i="3"/>
  <c r="G452" i="3"/>
  <c r="F452" i="3"/>
  <c r="E452" i="3"/>
  <c r="D452" i="3"/>
  <c r="C452" i="3"/>
  <c r="B452" i="3"/>
  <c r="A452" i="3"/>
  <c r="P451" i="3"/>
  <c r="O451" i="3"/>
  <c r="N451" i="3"/>
  <c r="M451" i="3"/>
  <c r="L451" i="3"/>
  <c r="H451" i="3"/>
  <c r="G451" i="3"/>
  <c r="F451" i="3"/>
  <c r="E451" i="3"/>
  <c r="D451" i="3"/>
  <c r="C451" i="3"/>
  <c r="B451" i="3"/>
  <c r="P450" i="3"/>
  <c r="O450" i="3"/>
  <c r="N450" i="3"/>
  <c r="M450" i="3"/>
  <c r="L450" i="3"/>
  <c r="H450" i="3"/>
  <c r="G450" i="3"/>
  <c r="F450" i="3"/>
  <c r="E450" i="3"/>
  <c r="D450" i="3"/>
  <c r="C450" i="3"/>
  <c r="B450" i="3"/>
  <c r="A450" i="3"/>
  <c r="P449" i="3"/>
  <c r="O449" i="3"/>
  <c r="N449" i="3"/>
  <c r="M449" i="3"/>
  <c r="L449" i="3"/>
  <c r="H449" i="3"/>
  <c r="G449" i="3"/>
  <c r="F449" i="3"/>
  <c r="E449" i="3"/>
  <c r="D449" i="3"/>
  <c r="C449" i="3"/>
  <c r="B449" i="3"/>
  <c r="P448" i="3"/>
  <c r="O448" i="3"/>
  <c r="N448" i="3"/>
  <c r="M448" i="3"/>
  <c r="L448" i="3"/>
  <c r="H448" i="3"/>
  <c r="G448" i="3"/>
  <c r="F448" i="3"/>
  <c r="E448" i="3"/>
  <c r="D448" i="3"/>
  <c r="C448" i="3"/>
  <c r="B448" i="3"/>
  <c r="A448" i="3"/>
  <c r="P447" i="3"/>
  <c r="O447" i="3"/>
  <c r="N447" i="3"/>
  <c r="M447" i="3"/>
  <c r="L447" i="3"/>
  <c r="H447" i="3"/>
  <c r="G447" i="3"/>
  <c r="F447" i="3"/>
  <c r="E447" i="3"/>
  <c r="D447" i="3"/>
  <c r="C447" i="3"/>
  <c r="B447" i="3"/>
  <c r="P446" i="3"/>
  <c r="O446" i="3"/>
  <c r="N446" i="3"/>
  <c r="M446" i="3"/>
  <c r="L446" i="3"/>
  <c r="H446" i="3"/>
  <c r="G446" i="3"/>
  <c r="F446" i="3"/>
  <c r="E446" i="3"/>
  <c r="D446" i="3"/>
  <c r="C446" i="3"/>
  <c r="B446" i="3"/>
  <c r="A446" i="3"/>
  <c r="P445" i="3"/>
  <c r="O445" i="3"/>
  <c r="N445" i="3"/>
  <c r="M445" i="3"/>
  <c r="L445" i="3"/>
  <c r="H445" i="3"/>
  <c r="G445" i="3"/>
  <c r="F445" i="3"/>
  <c r="E445" i="3"/>
  <c r="D445" i="3"/>
  <c r="C445" i="3"/>
  <c r="B445" i="3"/>
  <c r="P444" i="3"/>
  <c r="O444" i="3"/>
  <c r="N444" i="3"/>
  <c r="M444" i="3"/>
  <c r="L444" i="3"/>
  <c r="H444" i="3"/>
  <c r="G444" i="3"/>
  <c r="F444" i="3"/>
  <c r="E444" i="3"/>
  <c r="D444" i="3"/>
  <c r="C444" i="3"/>
  <c r="B444" i="3"/>
  <c r="A444" i="3"/>
  <c r="P443" i="3"/>
  <c r="O443" i="3"/>
  <c r="N443" i="3"/>
  <c r="M443" i="3"/>
  <c r="L443" i="3"/>
  <c r="H443" i="3"/>
  <c r="G443" i="3"/>
  <c r="F443" i="3"/>
  <c r="E443" i="3"/>
  <c r="D443" i="3"/>
  <c r="C443" i="3"/>
  <c r="B443" i="3"/>
  <c r="P442" i="3"/>
  <c r="O442" i="3"/>
  <c r="N442" i="3"/>
  <c r="M442" i="3"/>
  <c r="L442" i="3"/>
  <c r="H442" i="3"/>
  <c r="G442" i="3"/>
  <c r="F442" i="3"/>
  <c r="E442" i="3"/>
  <c r="D442" i="3"/>
  <c r="C442" i="3"/>
  <c r="B442" i="3"/>
  <c r="A442" i="3"/>
  <c r="P441" i="3"/>
  <c r="O441" i="3"/>
  <c r="N441" i="3"/>
  <c r="M441" i="3"/>
  <c r="L441" i="3"/>
  <c r="H441" i="3"/>
  <c r="G441" i="3"/>
  <c r="F441" i="3"/>
  <c r="E441" i="3"/>
  <c r="D441" i="3"/>
  <c r="C441" i="3"/>
  <c r="B441" i="3"/>
  <c r="P440" i="3"/>
  <c r="O440" i="3"/>
  <c r="N440" i="3"/>
  <c r="M440" i="3"/>
  <c r="L440" i="3"/>
  <c r="H440" i="3"/>
  <c r="G440" i="3"/>
  <c r="F440" i="3"/>
  <c r="E440" i="3"/>
  <c r="D440" i="3"/>
  <c r="C440" i="3"/>
  <c r="B440" i="3"/>
  <c r="A440" i="3"/>
  <c r="P439" i="3"/>
  <c r="O439" i="3"/>
  <c r="N439" i="3"/>
  <c r="M439" i="3"/>
  <c r="L439" i="3"/>
  <c r="H439" i="3"/>
  <c r="G439" i="3"/>
  <c r="F439" i="3"/>
  <c r="E439" i="3"/>
  <c r="D439" i="3"/>
  <c r="C439" i="3"/>
  <c r="B439" i="3"/>
  <c r="P438" i="3"/>
  <c r="O438" i="3"/>
  <c r="N438" i="3"/>
  <c r="M438" i="3"/>
  <c r="L438" i="3"/>
  <c r="H438" i="3"/>
  <c r="G438" i="3"/>
  <c r="F438" i="3"/>
  <c r="E438" i="3"/>
  <c r="D438" i="3"/>
  <c r="C438" i="3"/>
  <c r="B438" i="3"/>
  <c r="A438" i="3"/>
  <c r="P437" i="3"/>
  <c r="O437" i="3"/>
  <c r="N437" i="3"/>
  <c r="M437" i="3"/>
  <c r="L437" i="3"/>
  <c r="H437" i="3"/>
  <c r="G437" i="3"/>
  <c r="F437" i="3"/>
  <c r="E437" i="3"/>
  <c r="D437" i="3"/>
  <c r="C437" i="3"/>
  <c r="B437" i="3"/>
  <c r="P436" i="3"/>
  <c r="O436" i="3"/>
  <c r="N436" i="3"/>
  <c r="M436" i="3"/>
  <c r="L436" i="3"/>
  <c r="H436" i="3"/>
  <c r="G436" i="3"/>
  <c r="F436" i="3"/>
  <c r="E436" i="3"/>
  <c r="D436" i="3"/>
  <c r="C436" i="3"/>
  <c r="B436" i="3"/>
  <c r="A436" i="3"/>
  <c r="P435" i="3"/>
  <c r="O435" i="3"/>
  <c r="N435" i="3"/>
  <c r="M435" i="3"/>
  <c r="L435" i="3"/>
  <c r="H435" i="3"/>
  <c r="G435" i="3"/>
  <c r="F435" i="3"/>
  <c r="E435" i="3"/>
  <c r="D435" i="3"/>
  <c r="C435" i="3"/>
  <c r="B435" i="3"/>
  <c r="P434" i="3"/>
  <c r="O434" i="3"/>
  <c r="N434" i="3"/>
  <c r="M434" i="3"/>
  <c r="L434" i="3"/>
  <c r="H434" i="3"/>
  <c r="G434" i="3"/>
  <c r="F434" i="3"/>
  <c r="E434" i="3"/>
  <c r="D434" i="3"/>
  <c r="C434" i="3"/>
  <c r="B434" i="3"/>
  <c r="A434" i="3"/>
  <c r="P433" i="3"/>
  <c r="O433" i="3"/>
  <c r="N433" i="3"/>
  <c r="M433" i="3"/>
  <c r="L433" i="3"/>
  <c r="H433" i="3"/>
  <c r="G433" i="3"/>
  <c r="F433" i="3"/>
  <c r="E433" i="3"/>
  <c r="D433" i="3"/>
  <c r="C433" i="3"/>
  <c r="B433" i="3"/>
  <c r="P432" i="3"/>
  <c r="O432" i="3"/>
  <c r="N432" i="3"/>
  <c r="M432" i="3"/>
  <c r="L432" i="3"/>
  <c r="H432" i="3"/>
  <c r="G432" i="3"/>
  <c r="F432" i="3"/>
  <c r="E432" i="3"/>
  <c r="D432" i="3"/>
  <c r="C432" i="3"/>
  <c r="B432" i="3"/>
  <c r="A432" i="3"/>
  <c r="P431" i="3"/>
  <c r="O431" i="3"/>
  <c r="N431" i="3"/>
  <c r="M431" i="3"/>
  <c r="L431" i="3"/>
  <c r="H431" i="3"/>
  <c r="G431" i="3"/>
  <c r="F431" i="3"/>
  <c r="E431" i="3"/>
  <c r="D431" i="3"/>
  <c r="C431" i="3"/>
  <c r="B431" i="3"/>
  <c r="P430" i="3"/>
  <c r="O430" i="3"/>
  <c r="N430" i="3"/>
  <c r="M430" i="3"/>
  <c r="L430" i="3"/>
  <c r="H430" i="3"/>
  <c r="G430" i="3"/>
  <c r="F430" i="3"/>
  <c r="E430" i="3"/>
  <c r="D430" i="3"/>
  <c r="C430" i="3"/>
  <c r="B430" i="3"/>
  <c r="A430" i="3"/>
  <c r="P429" i="3"/>
  <c r="O429" i="3"/>
  <c r="N429" i="3"/>
  <c r="M429" i="3"/>
  <c r="L429" i="3"/>
  <c r="H429" i="3"/>
  <c r="G429" i="3"/>
  <c r="F429" i="3"/>
  <c r="E429" i="3"/>
  <c r="D429" i="3"/>
  <c r="C429" i="3"/>
  <c r="B429" i="3"/>
  <c r="P428" i="3"/>
  <c r="O428" i="3"/>
  <c r="N428" i="3"/>
  <c r="M428" i="3"/>
  <c r="L428" i="3"/>
  <c r="H428" i="3"/>
  <c r="G428" i="3"/>
  <c r="F428" i="3"/>
  <c r="E428" i="3"/>
  <c r="D428" i="3"/>
  <c r="C428" i="3"/>
  <c r="B428" i="3"/>
  <c r="A428" i="3"/>
  <c r="P427" i="3"/>
  <c r="O427" i="3"/>
  <c r="N427" i="3"/>
  <c r="M427" i="3"/>
  <c r="L427" i="3"/>
  <c r="H427" i="3"/>
  <c r="G427" i="3"/>
  <c r="F427" i="3"/>
  <c r="E427" i="3"/>
  <c r="D427" i="3"/>
  <c r="C427" i="3"/>
  <c r="B427" i="3"/>
  <c r="P426" i="3"/>
  <c r="O426" i="3"/>
  <c r="N426" i="3"/>
  <c r="M426" i="3"/>
  <c r="L426" i="3"/>
  <c r="H426" i="3"/>
  <c r="G426" i="3"/>
  <c r="F426" i="3"/>
  <c r="E426" i="3"/>
  <c r="D426" i="3"/>
  <c r="C426" i="3"/>
  <c r="B426" i="3"/>
  <c r="A426" i="3"/>
  <c r="P425" i="3"/>
  <c r="O425" i="3"/>
  <c r="N425" i="3"/>
  <c r="M425" i="3"/>
  <c r="L425" i="3"/>
  <c r="H425" i="3"/>
  <c r="G425" i="3"/>
  <c r="F425" i="3"/>
  <c r="E425" i="3"/>
  <c r="D425" i="3"/>
  <c r="C425" i="3"/>
  <c r="B425" i="3"/>
  <c r="P424" i="3"/>
  <c r="O424" i="3"/>
  <c r="N424" i="3"/>
  <c r="M424" i="3"/>
  <c r="L424" i="3"/>
  <c r="H424" i="3"/>
  <c r="G424" i="3"/>
  <c r="F424" i="3"/>
  <c r="E424" i="3"/>
  <c r="D424" i="3"/>
  <c r="C424" i="3"/>
  <c r="B424" i="3"/>
  <c r="A424" i="3"/>
  <c r="P423" i="3"/>
  <c r="O423" i="3"/>
  <c r="N423" i="3"/>
  <c r="M423" i="3"/>
  <c r="L423" i="3"/>
  <c r="H423" i="3"/>
  <c r="G423" i="3"/>
  <c r="F423" i="3"/>
  <c r="E423" i="3"/>
  <c r="D423" i="3"/>
  <c r="C423" i="3"/>
  <c r="B423" i="3"/>
  <c r="P422" i="3"/>
  <c r="O422" i="3"/>
  <c r="N422" i="3"/>
  <c r="M422" i="3"/>
  <c r="L422" i="3"/>
  <c r="H422" i="3"/>
  <c r="G422" i="3"/>
  <c r="F422" i="3"/>
  <c r="E422" i="3"/>
  <c r="D422" i="3"/>
  <c r="C422" i="3"/>
  <c r="B422" i="3"/>
  <c r="A422" i="3"/>
  <c r="P421" i="3"/>
  <c r="O421" i="3"/>
  <c r="N421" i="3"/>
  <c r="M421" i="3"/>
  <c r="L421" i="3"/>
  <c r="H421" i="3"/>
  <c r="G421" i="3"/>
  <c r="F421" i="3"/>
  <c r="E421" i="3"/>
  <c r="D421" i="3"/>
  <c r="C421" i="3"/>
  <c r="B421" i="3"/>
  <c r="P420" i="3"/>
  <c r="O420" i="3"/>
  <c r="N420" i="3"/>
  <c r="M420" i="3"/>
  <c r="L420" i="3"/>
  <c r="H420" i="3"/>
  <c r="G420" i="3"/>
  <c r="F420" i="3"/>
  <c r="E420" i="3"/>
  <c r="D420" i="3"/>
  <c r="C420" i="3"/>
  <c r="B420" i="3"/>
  <c r="A420" i="3"/>
  <c r="P419" i="3"/>
  <c r="O419" i="3"/>
  <c r="N419" i="3"/>
  <c r="M419" i="3"/>
  <c r="L419" i="3"/>
  <c r="H419" i="3"/>
  <c r="G419" i="3"/>
  <c r="F419" i="3"/>
  <c r="E419" i="3"/>
  <c r="D419" i="3"/>
  <c r="C419" i="3"/>
  <c r="B419" i="3"/>
  <c r="P418" i="3"/>
  <c r="O418" i="3"/>
  <c r="N418" i="3"/>
  <c r="M418" i="3"/>
  <c r="L418" i="3"/>
  <c r="H418" i="3"/>
  <c r="G418" i="3"/>
  <c r="F418" i="3"/>
  <c r="E418" i="3"/>
  <c r="D418" i="3"/>
  <c r="C418" i="3"/>
  <c r="B418" i="3"/>
  <c r="A418" i="3"/>
  <c r="P417" i="3"/>
  <c r="O417" i="3"/>
  <c r="N417" i="3"/>
  <c r="M417" i="3"/>
  <c r="L417" i="3"/>
  <c r="H417" i="3"/>
  <c r="G417" i="3"/>
  <c r="F417" i="3"/>
  <c r="E417" i="3"/>
  <c r="D417" i="3"/>
  <c r="C417" i="3"/>
  <c r="B417" i="3"/>
  <c r="P416" i="3"/>
  <c r="O416" i="3"/>
  <c r="N416" i="3"/>
  <c r="M416" i="3"/>
  <c r="L416" i="3"/>
  <c r="H416" i="3"/>
  <c r="G416" i="3"/>
  <c r="F416" i="3"/>
  <c r="E416" i="3"/>
  <c r="D416" i="3"/>
  <c r="C416" i="3"/>
  <c r="B416" i="3"/>
  <c r="A416" i="3"/>
  <c r="P415" i="3"/>
  <c r="O415" i="3"/>
  <c r="N415" i="3"/>
  <c r="M415" i="3"/>
  <c r="L415" i="3"/>
  <c r="H415" i="3"/>
  <c r="G415" i="3"/>
  <c r="F415" i="3"/>
  <c r="E415" i="3"/>
  <c r="D415" i="3"/>
  <c r="C415" i="3"/>
  <c r="B415" i="3"/>
  <c r="P414" i="3"/>
  <c r="O414" i="3"/>
  <c r="N414" i="3"/>
  <c r="M414" i="3"/>
  <c r="L414" i="3"/>
  <c r="H414" i="3"/>
  <c r="G414" i="3"/>
  <c r="F414" i="3"/>
  <c r="E414" i="3"/>
  <c r="D414" i="3"/>
  <c r="C414" i="3"/>
  <c r="B414" i="3"/>
  <c r="A414" i="3"/>
  <c r="P413" i="3"/>
  <c r="O413" i="3"/>
  <c r="N413" i="3"/>
  <c r="M413" i="3"/>
  <c r="L413" i="3"/>
  <c r="H413" i="3"/>
  <c r="G413" i="3"/>
  <c r="F413" i="3"/>
  <c r="E413" i="3"/>
  <c r="D413" i="3"/>
  <c r="C413" i="3"/>
  <c r="B413" i="3"/>
  <c r="P412" i="3"/>
  <c r="O412" i="3"/>
  <c r="N412" i="3"/>
  <c r="M412" i="3"/>
  <c r="L412" i="3"/>
  <c r="H412" i="3"/>
  <c r="G412" i="3"/>
  <c r="F412" i="3"/>
  <c r="E412" i="3"/>
  <c r="D412" i="3"/>
  <c r="C412" i="3"/>
  <c r="B412" i="3"/>
  <c r="A412" i="3"/>
  <c r="P411" i="3"/>
  <c r="O411" i="3"/>
  <c r="N411" i="3"/>
  <c r="M411" i="3"/>
  <c r="L411" i="3"/>
  <c r="H411" i="3"/>
  <c r="G411" i="3"/>
  <c r="F411" i="3"/>
  <c r="E411" i="3"/>
  <c r="D411" i="3"/>
  <c r="C411" i="3"/>
  <c r="B411" i="3"/>
  <c r="P410" i="3"/>
  <c r="O410" i="3"/>
  <c r="N410" i="3"/>
  <c r="M410" i="3"/>
  <c r="L410" i="3"/>
  <c r="H410" i="3"/>
  <c r="G410" i="3"/>
  <c r="F410" i="3"/>
  <c r="E410" i="3"/>
  <c r="D410" i="3"/>
  <c r="C410" i="3"/>
  <c r="B410" i="3"/>
  <c r="A410" i="3"/>
  <c r="P409" i="3"/>
  <c r="O409" i="3"/>
  <c r="N409" i="3"/>
  <c r="M409" i="3"/>
  <c r="L409" i="3"/>
  <c r="H409" i="3"/>
  <c r="G409" i="3"/>
  <c r="F409" i="3"/>
  <c r="E409" i="3"/>
  <c r="D409" i="3"/>
  <c r="C409" i="3"/>
  <c r="B409" i="3"/>
  <c r="P408" i="3"/>
  <c r="O408" i="3"/>
  <c r="N408" i="3"/>
  <c r="M408" i="3"/>
  <c r="L408" i="3"/>
  <c r="H408" i="3"/>
  <c r="G408" i="3"/>
  <c r="F408" i="3"/>
  <c r="E408" i="3"/>
  <c r="D408" i="3"/>
  <c r="C408" i="3"/>
  <c r="B408" i="3"/>
  <c r="A408" i="3"/>
  <c r="P407" i="3"/>
  <c r="O407" i="3"/>
  <c r="N407" i="3"/>
  <c r="M407" i="3"/>
  <c r="L407" i="3"/>
  <c r="H407" i="3"/>
  <c r="G407" i="3"/>
  <c r="F407" i="3"/>
  <c r="E407" i="3"/>
  <c r="D407" i="3"/>
  <c r="C407" i="3"/>
  <c r="B407" i="3"/>
  <c r="P406" i="3"/>
  <c r="O406" i="3"/>
  <c r="N406" i="3"/>
  <c r="M406" i="3"/>
  <c r="L406" i="3"/>
  <c r="H406" i="3"/>
  <c r="G406" i="3"/>
  <c r="F406" i="3"/>
  <c r="E406" i="3"/>
  <c r="D406" i="3"/>
  <c r="C406" i="3"/>
  <c r="B406" i="3"/>
  <c r="A406" i="3"/>
  <c r="P405" i="3"/>
  <c r="O405" i="3"/>
  <c r="N405" i="3"/>
  <c r="M405" i="3"/>
  <c r="L405" i="3"/>
  <c r="H405" i="3"/>
  <c r="G405" i="3"/>
  <c r="F405" i="3"/>
  <c r="E405" i="3"/>
  <c r="D405" i="3"/>
  <c r="C405" i="3"/>
  <c r="B405" i="3"/>
  <c r="P404" i="3"/>
  <c r="O404" i="3"/>
  <c r="N404" i="3"/>
  <c r="M404" i="3"/>
  <c r="L404" i="3"/>
  <c r="H404" i="3"/>
  <c r="G404" i="3"/>
  <c r="F404" i="3"/>
  <c r="E404" i="3"/>
  <c r="D404" i="3"/>
  <c r="C404" i="3"/>
  <c r="B404" i="3"/>
  <c r="A404" i="3"/>
  <c r="P403" i="3"/>
  <c r="O403" i="3"/>
  <c r="N403" i="3"/>
  <c r="M403" i="3"/>
  <c r="L403" i="3"/>
  <c r="H403" i="3"/>
  <c r="G403" i="3"/>
  <c r="F403" i="3"/>
  <c r="E403" i="3"/>
  <c r="D403" i="3"/>
  <c r="C403" i="3"/>
  <c r="B403" i="3"/>
  <c r="P402" i="3"/>
  <c r="O402" i="3"/>
  <c r="N402" i="3"/>
  <c r="M402" i="3"/>
  <c r="L402" i="3"/>
  <c r="H402" i="3"/>
  <c r="G402" i="3"/>
  <c r="F402" i="3"/>
  <c r="E402" i="3"/>
  <c r="D402" i="3"/>
  <c r="C402" i="3"/>
  <c r="B402" i="3"/>
  <c r="A402" i="3"/>
  <c r="P401" i="3"/>
  <c r="O401" i="3"/>
  <c r="N401" i="3"/>
  <c r="M401" i="3"/>
  <c r="L401" i="3"/>
  <c r="H401" i="3"/>
  <c r="G401" i="3"/>
  <c r="F401" i="3"/>
  <c r="E401" i="3"/>
  <c r="D401" i="3"/>
  <c r="C401" i="3"/>
  <c r="B401" i="3"/>
  <c r="P400" i="3"/>
  <c r="O400" i="3"/>
  <c r="N400" i="3"/>
  <c r="M400" i="3"/>
  <c r="L400" i="3"/>
  <c r="H400" i="3"/>
  <c r="G400" i="3"/>
  <c r="F400" i="3"/>
  <c r="E400" i="3"/>
  <c r="D400" i="3"/>
  <c r="C400" i="3"/>
  <c r="B400" i="3"/>
  <c r="A400" i="3"/>
  <c r="P399" i="3"/>
  <c r="O399" i="3"/>
  <c r="N399" i="3"/>
  <c r="M399" i="3"/>
  <c r="L399" i="3"/>
  <c r="H399" i="3"/>
  <c r="G399" i="3"/>
  <c r="F399" i="3"/>
  <c r="E399" i="3"/>
  <c r="D399" i="3"/>
  <c r="C399" i="3"/>
  <c r="B399" i="3"/>
  <c r="P398" i="3"/>
  <c r="O398" i="3"/>
  <c r="N398" i="3"/>
  <c r="M398" i="3"/>
  <c r="L398" i="3"/>
  <c r="H398" i="3"/>
  <c r="G398" i="3"/>
  <c r="F398" i="3"/>
  <c r="E398" i="3"/>
  <c r="D398" i="3"/>
  <c r="C398" i="3"/>
  <c r="B398" i="3"/>
  <c r="A398" i="3"/>
  <c r="P397" i="3"/>
  <c r="O397" i="3"/>
  <c r="N397" i="3"/>
  <c r="M397" i="3"/>
  <c r="L397" i="3"/>
  <c r="H397" i="3"/>
  <c r="G397" i="3"/>
  <c r="F397" i="3"/>
  <c r="E397" i="3"/>
  <c r="D397" i="3"/>
  <c r="C397" i="3"/>
  <c r="B397" i="3"/>
  <c r="P396" i="3"/>
  <c r="O396" i="3"/>
  <c r="N396" i="3"/>
  <c r="M396" i="3"/>
  <c r="L396" i="3"/>
  <c r="H396" i="3"/>
  <c r="G396" i="3"/>
  <c r="F396" i="3"/>
  <c r="E396" i="3"/>
  <c r="D396" i="3"/>
  <c r="C396" i="3"/>
  <c r="B396" i="3"/>
  <c r="A396" i="3"/>
  <c r="P395" i="3"/>
  <c r="O395" i="3"/>
  <c r="N395" i="3"/>
  <c r="M395" i="3"/>
  <c r="L395" i="3"/>
  <c r="H395" i="3"/>
  <c r="G395" i="3"/>
  <c r="F395" i="3"/>
  <c r="E395" i="3"/>
  <c r="D395" i="3"/>
  <c r="C395" i="3"/>
  <c r="B395" i="3"/>
  <c r="P394" i="3"/>
  <c r="O394" i="3"/>
  <c r="N394" i="3"/>
  <c r="M394" i="3"/>
  <c r="L394" i="3"/>
  <c r="H394" i="3"/>
  <c r="G394" i="3"/>
  <c r="F394" i="3"/>
  <c r="E394" i="3"/>
  <c r="D394" i="3"/>
  <c r="C394" i="3"/>
  <c r="B394" i="3"/>
  <c r="A394" i="3"/>
  <c r="P393" i="3"/>
  <c r="O393" i="3"/>
  <c r="N393" i="3"/>
  <c r="M393" i="3"/>
  <c r="L393" i="3"/>
  <c r="H393" i="3"/>
  <c r="G393" i="3"/>
  <c r="F393" i="3"/>
  <c r="E393" i="3"/>
  <c r="D393" i="3"/>
  <c r="C393" i="3"/>
  <c r="B393" i="3"/>
  <c r="P392" i="3"/>
  <c r="O392" i="3"/>
  <c r="N392" i="3"/>
  <c r="M392" i="3"/>
  <c r="L392" i="3"/>
  <c r="H392" i="3"/>
  <c r="G392" i="3"/>
  <c r="F392" i="3"/>
  <c r="E392" i="3"/>
  <c r="D392" i="3"/>
  <c r="C392" i="3"/>
  <c r="B392" i="3"/>
  <c r="A392" i="3"/>
  <c r="P391" i="3"/>
  <c r="O391" i="3"/>
  <c r="N391" i="3"/>
  <c r="M391" i="3"/>
  <c r="L391" i="3"/>
  <c r="H391" i="3"/>
  <c r="G391" i="3"/>
  <c r="F391" i="3"/>
  <c r="E391" i="3"/>
  <c r="D391" i="3"/>
  <c r="C391" i="3"/>
  <c r="B391" i="3"/>
  <c r="P390" i="3"/>
  <c r="O390" i="3"/>
  <c r="N390" i="3"/>
  <c r="M390" i="3"/>
  <c r="L390" i="3"/>
  <c r="H390" i="3"/>
  <c r="G390" i="3"/>
  <c r="F390" i="3"/>
  <c r="E390" i="3"/>
  <c r="D390" i="3"/>
  <c r="C390" i="3"/>
  <c r="B390" i="3"/>
  <c r="A390" i="3"/>
  <c r="P389" i="3"/>
  <c r="O389" i="3"/>
  <c r="N389" i="3"/>
  <c r="M389" i="3"/>
  <c r="L389" i="3"/>
  <c r="H389" i="3"/>
  <c r="G389" i="3"/>
  <c r="F389" i="3"/>
  <c r="E389" i="3"/>
  <c r="D389" i="3"/>
  <c r="C389" i="3"/>
  <c r="B389" i="3"/>
  <c r="P388" i="3"/>
  <c r="O388" i="3"/>
  <c r="N388" i="3"/>
  <c r="M388" i="3"/>
  <c r="L388" i="3"/>
  <c r="H388" i="3"/>
  <c r="G388" i="3"/>
  <c r="F388" i="3"/>
  <c r="E388" i="3"/>
  <c r="D388" i="3"/>
  <c r="C388" i="3"/>
  <c r="B388" i="3"/>
  <c r="A388" i="3"/>
  <c r="P387" i="3"/>
  <c r="O387" i="3"/>
  <c r="N387" i="3"/>
  <c r="M387" i="3"/>
  <c r="L387" i="3"/>
  <c r="H387" i="3"/>
  <c r="G387" i="3"/>
  <c r="F387" i="3"/>
  <c r="E387" i="3"/>
  <c r="D387" i="3"/>
  <c r="C387" i="3"/>
  <c r="B387" i="3"/>
  <c r="P386" i="3"/>
  <c r="O386" i="3"/>
  <c r="N386" i="3"/>
  <c r="M386" i="3"/>
  <c r="L386" i="3"/>
  <c r="H386" i="3"/>
  <c r="G386" i="3"/>
  <c r="F386" i="3"/>
  <c r="E386" i="3"/>
  <c r="D386" i="3"/>
  <c r="C386" i="3"/>
  <c r="B386" i="3"/>
  <c r="A386" i="3"/>
  <c r="P385" i="3"/>
  <c r="O385" i="3"/>
  <c r="N385" i="3"/>
  <c r="M385" i="3"/>
  <c r="L385" i="3"/>
  <c r="H385" i="3"/>
  <c r="G385" i="3"/>
  <c r="F385" i="3"/>
  <c r="E385" i="3"/>
  <c r="D385" i="3"/>
  <c r="C385" i="3"/>
  <c r="B385" i="3"/>
  <c r="P384" i="3"/>
  <c r="O384" i="3"/>
  <c r="N384" i="3"/>
  <c r="M384" i="3"/>
  <c r="L384" i="3"/>
  <c r="H384" i="3"/>
  <c r="G384" i="3"/>
  <c r="F384" i="3"/>
  <c r="E384" i="3"/>
  <c r="D384" i="3"/>
  <c r="C384" i="3"/>
  <c r="B384" i="3"/>
  <c r="A384" i="3"/>
  <c r="P383" i="3"/>
  <c r="O383" i="3"/>
  <c r="N383" i="3"/>
  <c r="M383" i="3"/>
  <c r="L383" i="3"/>
  <c r="H383" i="3"/>
  <c r="G383" i="3"/>
  <c r="F383" i="3"/>
  <c r="E383" i="3"/>
  <c r="D383" i="3"/>
  <c r="C383" i="3"/>
  <c r="B383" i="3"/>
  <c r="P382" i="3"/>
  <c r="O382" i="3"/>
  <c r="N382" i="3"/>
  <c r="M382" i="3"/>
  <c r="L382" i="3"/>
  <c r="H382" i="3"/>
  <c r="G382" i="3"/>
  <c r="F382" i="3"/>
  <c r="E382" i="3"/>
  <c r="D382" i="3"/>
  <c r="C382" i="3"/>
  <c r="B382" i="3"/>
  <c r="A382" i="3"/>
  <c r="P381" i="3"/>
  <c r="O381" i="3"/>
  <c r="N381" i="3"/>
  <c r="M381" i="3"/>
  <c r="L381" i="3"/>
  <c r="H381" i="3"/>
  <c r="G381" i="3"/>
  <c r="F381" i="3"/>
  <c r="E381" i="3"/>
  <c r="D381" i="3"/>
  <c r="C381" i="3"/>
  <c r="B381" i="3"/>
  <c r="P380" i="3"/>
  <c r="O380" i="3"/>
  <c r="N380" i="3"/>
  <c r="M380" i="3"/>
  <c r="L380" i="3"/>
  <c r="H380" i="3"/>
  <c r="G380" i="3"/>
  <c r="F380" i="3"/>
  <c r="E380" i="3"/>
  <c r="D380" i="3"/>
  <c r="C380" i="3"/>
  <c r="B380" i="3"/>
  <c r="A380" i="3"/>
  <c r="P379" i="3"/>
  <c r="O379" i="3"/>
  <c r="N379" i="3"/>
  <c r="M379" i="3"/>
  <c r="L379" i="3"/>
  <c r="H379" i="3"/>
  <c r="G379" i="3"/>
  <c r="F379" i="3"/>
  <c r="E379" i="3"/>
  <c r="D379" i="3"/>
  <c r="C379" i="3"/>
  <c r="B379" i="3"/>
  <c r="P378" i="3"/>
  <c r="O378" i="3"/>
  <c r="N378" i="3"/>
  <c r="M378" i="3"/>
  <c r="L378" i="3"/>
  <c r="H378" i="3"/>
  <c r="G378" i="3"/>
  <c r="F378" i="3"/>
  <c r="E378" i="3"/>
  <c r="D378" i="3"/>
  <c r="C378" i="3"/>
  <c r="B378" i="3"/>
  <c r="A378" i="3"/>
  <c r="P377" i="3"/>
  <c r="O377" i="3"/>
  <c r="N377" i="3"/>
  <c r="M377" i="3"/>
  <c r="L377" i="3"/>
  <c r="H377" i="3"/>
  <c r="G377" i="3"/>
  <c r="F377" i="3"/>
  <c r="E377" i="3"/>
  <c r="D377" i="3"/>
  <c r="C377" i="3"/>
  <c r="B377" i="3"/>
  <c r="P376" i="3"/>
  <c r="O376" i="3"/>
  <c r="N376" i="3"/>
  <c r="M376" i="3"/>
  <c r="L376" i="3"/>
  <c r="H376" i="3"/>
  <c r="G376" i="3"/>
  <c r="F376" i="3"/>
  <c r="E376" i="3"/>
  <c r="D376" i="3"/>
  <c r="C376" i="3"/>
  <c r="B376" i="3"/>
  <c r="A376" i="3"/>
  <c r="P375" i="3"/>
  <c r="O375" i="3"/>
  <c r="N375" i="3"/>
  <c r="M375" i="3"/>
  <c r="L375" i="3"/>
  <c r="H375" i="3"/>
  <c r="G375" i="3"/>
  <c r="F375" i="3"/>
  <c r="E375" i="3"/>
  <c r="D375" i="3"/>
  <c r="C375" i="3"/>
  <c r="B375" i="3"/>
  <c r="P374" i="3"/>
  <c r="O374" i="3"/>
  <c r="N374" i="3"/>
  <c r="M374" i="3"/>
  <c r="L374" i="3"/>
  <c r="H374" i="3"/>
  <c r="G374" i="3"/>
  <c r="F374" i="3"/>
  <c r="E374" i="3"/>
  <c r="D374" i="3"/>
  <c r="C374" i="3"/>
  <c r="B374" i="3"/>
  <c r="A374" i="3"/>
  <c r="P373" i="3"/>
  <c r="O373" i="3"/>
  <c r="N373" i="3"/>
  <c r="M373" i="3"/>
  <c r="L373" i="3"/>
  <c r="H373" i="3"/>
  <c r="G373" i="3"/>
  <c r="F373" i="3"/>
  <c r="E373" i="3"/>
  <c r="D373" i="3"/>
  <c r="C373" i="3"/>
  <c r="B373" i="3"/>
  <c r="P372" i="3"/>
  <c r="O372" i="3"/>
  <c r="N372" i="3"/>
  <c r="M372" i="3"/>
  <c r="L372" i="3"/>
  <c r="H372" i="3"/>
  <c r="G372" i="3"/>
  <c r="F372" i="3"/>
  <c r="E372" i="3"/>
  <c r="D372" i="3"/>
  <c r="C372" i="3"/>
  <c r="B372" i="3"/>
  <c r="A372" i="3"/>
  <c r="P371" i="3"/>
  <c r="O371" i="3"/>
  <c r="N371" i="3"/>
  <c r="M371" i="3"/>
  <c r="L371" i="3"/>
  <c r="H371" i="3"/>
  <c r="G371" i="3"/>
  <c r="F371" i="3"/>
  <c r="E371" i="3"/>
  <c r="D371" i="3"/>
  <c r="C371" i="3"/>
  <c r="B371" i="3"/>
  <c r="P370" i="3"/>
  <c r="O370" i="3"/>
  <c r="N370" i="3"/>
  <c r="M370" i="3"/>
  <c r="L370" i="3"/>
  <c r="H370" i="3"/>
  <c r="G370" i="3"/>
  <c r="F370" i="3"/>
  <c r="E370" i="3"/>
  <c r="D370" i="3"/>
  <c r="C370" i="3"/>
  <c r="B370" i="3"/>
  <c r="A370" i="3"/>
  <c r="P369" i="3"/>
  <c r="O369" i="3"/>
  <c r="N369" i="3"/>
  <c r="M369" i="3"/>
  <c r="L369" i="3"/>
  <c r="H369" i="3"/>
  <c r="G369" i="3"/>
  <c r="F369" i="3"/>
  <c r="E369" i="3"/>
  <c r="D369" i="3"/>
  <c r="C369" i="3"/>
  <c r="B369" i="3"/>
  <c r="P368" i="3"/>
  <c r="O368" i="3"/>
  <c r="N368" i="3"/>
  <c r="M368" i="3"/>
  <c r="L368" i="3"/>
  <c r="H368" i="3"/>
  <c r="G368" i="3"/>
  <c r="F368" i="3"/>
  <c r="E368" i="3"/>
  <c r="D368" i="3"/>
  <c r="C368" i="3"/>
  <c r="B368" i="3"/>
  <c r="A368" i="3"/>
  <c r="P367" i="3"/>
  <c r="O367" i="3"/>
  <c r="N367" i="3"/>
  <c r="M367" i="3"/>
  <c r="L367" i="3"/>
  <c r="H367" i="3"/>
  <c r="G367" i="3"/>
  <c r="F367" i="3"/>
  <c r="E367" i="3"/>
  <c r="D367" i="3"/>
  <c r="C367" i="3"/>
  <c r="B367" i="3"/>
  <c r="P366" i="3"/>
  <c r="O366" i="3"/>
  <c r="N366" i="3"/>
  <c r="M366" i="3"/>
  <c r="L366" i="3"/>
  <c r="H366" i="3"/>
  <c r="G366" i="3"/>
  <c r="F366" i="3"/>
  <c r="E366" i="3"/>
  <c r="D366" i="3"/>
  <c r="C366" i="3"/>
  <c r="B366" i="3"/>
  <c r="A366" i="3"/>
  <c r="P365" i="3"/>
  <c r="O365" i="3"/>
  <c r="N365" i="3"/>
  <c r="M365" i="3"/>
  <c r="L365" i="3"/>
  <c r="H365" i="3"/>
  <c r="G365" i="3"/>
  <c r="F365" i="3"/>
  <c r="E365" i="3"/>
  <c r="D365" i="3"/>
  <c r="C365" i="3"/>
  <c r="B365" i="3"/>
  <c r="P364" i="3"/>
  <c r="O364" i="3"/>
  <c r="N364" i="3"/>
  <c r="M364" i="3"/>
  <c r="L364" i="3"/>
  <c r="H364" i="3"/>
  <c r="G364" i="3"/>
  <c r="F364" i="3"/>
  <c r="E364" i="3"/>
  <c r="D364" i="3"/>
  <c r="C364" i="3"/>
  <c r="B364" i="3"/>
  <c r="A364" i="3"/>
  <c r="P363" i="3"/>
  <c r="O363" i="3"/>
  <c r="N363" i="3"/>
  <c r="M363" i="3"/>
  <c r="L363" i="3"/>
  <c r="H363" i="3"/>
  <c r="G363" i="3"/>
  <c r="F363" i="3"/>
  <c r="E363" i="3"/>
  <c r="D363" i="3"/>
  <c r="C363" i="3"/>
  <c r="B363" i="3"/>
  <c r="P362" i="3"/>
  <c r="O362" i="3"/>
  <c r="N362" i="3"/>
  <c r="M362" i="3"/>
  <c r="L362" i="3"/>
  <c r="H362" i="3"/>
  <c r="G362" i="3"/>
  <c r="F362" i="3"/>
  <c r="E362" i="3"/>
  <c r="D362" i="3"/>
  <c r="C362" i="3"/>
  <c r="B362" i="3"/>
  <c r="A362" i="3"/>
  <c r="P361" i="3"/>
  <c r="O361" i="3"/>
  <c r="N361" i="3"/>
  <c r="M361" i="3"/>
  <c r="L361" i="3"/>
  <c r="H361" i="3"/>
  <c r="G361" i="3"/>
  <c r="F361" i="3"/>
  <c r="E361" i="3"/>
  <c r="D361" i="3"/>
  <c r="C361" i="3"/>
  <c r="B361" i="3"/>
  <c r="P360" i="3"/>
  <c r="O360" i="3"/>
  <c r="N360" i="3"/>
  <c r="M360" i="3"/>
  <c r="L360" i="3"/>
  <c r="H360" i="3"/>
  <c r="G360" i="3"/>
  <c r="F360" i="3"/>
  <c r="E360" i="3"/>
  <c r="D360" i="3"/>
  <c r="C360" i="3"/>
  <c r="B360" i="3"/>
  <c r="A360" i="3"/>
  <c r="P359" i="3"/>
  <c r="O359" i="3"/>
  <c r="N359" i="3"/>
  <c r="M359" i="3"/>
  <c r="L359" i="3"/>
  <c r="H359" i="3"/>
  <c r="G359" i="3"/>
  <c r="F359" i="3"/>
  <c r="E359" i="3"/>
  <c r="D359" i="3"/>
  <c r="C359" i="3"/>
  <c r="B359" i="3"/>
  <c r="P358" i="3"/>
  <c r="O358" i="3"/>
  <c r="N358" i="3"/>
  <c r="M358" i="3"/>
  <c r="L358" i="3"/>
  <c r="H358" i="3"/>
  <c r="G358" i="3"/>
  <c r="F358" i="3"/>
  <c r="E358" i="3"/>
  <c r="D358" i="3"/>
  <c r="C358" i="3"/>
  <c r="B358" i="3"/>
  <c r="A358" i="3"/>
  <c r="P357" i="3"/>
  <c r="O357" i="3"/>
  <c r="N357" i="3"/>
  <c r="M357" i="3"/>
  <c r="L357" i="3"/>
  <c r="H357" i="3"/>
  <c r="G357" i="3"/>
  <c r="F357" i="3"/>
  <c r="E357" i="3"/>
  <c r="D357" i="3"/>
  <c r="C357" i="3"/>
  <c r="B357" i="3"/>
  <c r="A357" i="3"/>
  <c r="P356" i="3"/>
  <c r="O356" i="3"/>
  <c r="N356" i="3"/>
  <c r="M356" i="3"/>
  <c r="L356" i="3"/>
  <c r="H356" i="3"/>
  <c r="G356" i="3"/>
  <c r="F356" i="3"/>
  <c r="E356" i="3"/>
  <c r="D356" i="3"/>
  <c r="C356" i="3"/>
  <c r="B356" i="3"/>
  <c r="A356" i="3"/>
  <c r="P355" i="3"/>
  <c r="O355" i="3"/>
  <c r="N355" i="3"/>
  <c r="M355" i="3"/>
  <c r="L355" i="3"/>
  <c r="H355" i="3"/>
  <c r="G355" i="3"/>
  <c r="F355" i="3"/>
  <c r="E355" i="3"/>
  <c r="D355" i="3"/>
  <c r="C355" i="3"/>
  <c r="B355" i="3"/>
  <c r="A355" i="3"/>
  <c r="P354" i="3"/>
  <c r="O354" i="3"/>
  <c r="N354" i="3"/>
  <c r="M354" i="3"/>
  <c r="L354" i="3"/>
  <c r="H354" i="3"/>
  <c r="G354" i="3"/>
  <c r="F354" i="3"/>
  <c r="E354" i="3"/>
  <c r="D354" i="3"/>
  <c r="C354" i="3"/>
  <c r="B354" i="3"/>
  <c r="A354" i="3"/>
  <c r="P353" i="3"/>
  <c r="O353" i="3"/>
  <c r="N353" i="3"/>
  <c r="M353" i="3"/>
  <c r="L353" i="3"/>
  <c r="H353" i="3"/>
  <c r="G353" i="3"/>
  <c r="F353" i="3"/>
  <c r="E353" i="3"/>
  <c r="D353" i="3"/>
  <c r="C353" i="3"/>
  <c r="B353" i="3"/>
  <c r="A353" i="3"/>
  <c r="P352" i="3"/>
  <c r="O352" i="3"/>
  <c r="N352" i="3"/>
  <c r="M352" i="3"/>
  <c r="L352" i="3"/>
  <c r="H352" i="3"/>
  <c r="G352" i="3"/>
  <c r="F352" i="3"/>
  <c r="E352" i="3"/>
  <c r="D352" i="3"/>
  <c r="C352" i="3"/>
  <c r="B352" i="3"/>
  <c r="A352" i="3"/>
  <c r="P351" i="3"/>
  <c r="O351" i="3"/>
  <c r="N351" i="3"/>
  <c r="M351" i="3"/>
  <c r="L351" i="3"/>
  <c r="H351" i="3"/>
  <c r="G351" i="3"/>
  <c r="F351" i="3"/>
  <c r="E351" i="3"/>
  <c r="D351" i="3"/>
  <c r="C351" i="3"/>
  <c r="B351" i="3"/>
  <c r="A351" i="3"/>
  <c r="P350" i="3"/>
  <c r="O350" i="3"/>
  <c r="N350" i="3"/>
  <c r="M350" i="3"/>
  <c r="L350" i="3"/>
  <c r="H350" i="3"/>
  <c r="G350" i="3"/>
  <c r="F350" i="3"/>
  <c r="E350" i="3"/>
  <c r="D350" i="3"/>
  <c r="C350" i="3"/>
  <c r="B350" i="3"/>
  <c r="A350" i="3"/>
  <c r="P349" i="3"/>
  <c r="O349" i="3"/>
  <c r="N349" i="3"/>
  <c r="M349" i="3"/>
  <c r="L349" i="3"/>
  <c r="H349" i="3"/>
  <c r="G349" i="3"/>
  <c r="F349" i="3"/>
  <c r="E349" i="3"/>
  <c r="D349" i="3"/>
  <c r="C349" i="3"/>
  <c r="B349" i="3"/>
  <c r="A349" i="3"/>
  <c r="P348" i="3"/>
  <c r="O348" i="3"/>
  <c r="N348" i="3"/>
  <c r="M348" i="3"/>
  <c r="L348" i="3"/>
  <c r="H348" i="3"/>
  <c r="G348" i="3"/>
  <c r="F348" i="3"/>
  <c r="E348" i="3"/>
  <c r="D348" i="3"/>
  <c r="C348" i="3"/>
  <c r="B348" i="3"/>
  <c r="A348" i="3"/>
  <c r="P347" i="3"/>
  <c r="O347" i="3"/>
  <c r="N347" i="3"/>
  <c r="M347" i="3"/>
  <c r="L347" i="3"/>
  <c r="H347" i="3"/>
  <c r="G347" i="3"/>
  <c r="F347" i="3"/>
  <c r="E347" i="3"/>
  <c r="D347" i="3"/>
  <c r="C347" i="3"/>
  <c r="B347" i="3"/>
  <c r="A347" i="3"/>
  <c r="P346" i="3"/>
  <c r="O346" i="3"/>
  <c r="N346" i="3"/>
  <c r="M346" i="3"/>
  <c r="L346" i="3"/>
  <c r="H346" i="3"/>
  <c r="G346" i="3"/>
  <c r="F346" i="3"/>
  <c r="E346" i="3"/>
  <c r="D346" i="3"/>
  <c r="C346" i="3"/>
  <c r="B346" i="3"/>
  <c r="A346" i="3"/>
  <c r="P345" i="3"/>
  <c r="O345" i="3"/>
  <c r="N345" i="3"/>
  <c r="M345" i="3"/>
  <c r="L345" i="3"/>
  <c r="H345" i="3"/>
  <c r="G345" i="3"/>
  <c r="F345" i="3"/>
  <c r="E345" i="3"/>
  <c r="D345" i="3"/>
  <c r="C345" i="3"/>
  <c r="B345" i="3"/>
  <c r="A345" i="3"/>
  <c r="P344" i="3"/>
  <c r="O344" i="3"/>
  <c r="N344" i="3"/>
  <c r="M344" i="3"/>
  <c r="L344" i="3"/>
  <c r="H344" i="3"/>
  <c r="G344" i="3"/>
  <c r="F344" i="3"/>
  <c r="E344" i="3"/>
  <c r="D344" i="3"/>
  <c r="C344" i="3"/>
  <c r="B344" i="3"/>
  <c r="A344" i="3"/>
  <c r="P343" i="3"/>
  <c r="O343" i="3"/>
  <c r="N343" i="3"/>
  <c r="M343" i="3"/>
  <c r="L343" i="3"/>
  <c r="H343" i="3"/>
  <c r="G343" i="3"/>
  <c r="F343" i="3"/>
  <c r="E343" i="3"/>
  <c r="D343" i="3"/>
  <c r="C343" i="3"/>
  <c r="B343" i="3"/>
  <c r="A343" i="3"/>
  <c r="P342" i="3"/>
  <c r="O342" i="3"/>
  <c r="N342" i="3"/>
  <c r="M342" i="3"/>
  <c r="L342" i="3"/>
  <c r="H342" i="3"/>
  <c r="G342" i="3"/>
  <c r="F342" i="3"/>
  <c r="E342" i="3"/>
  <c r="D342" i="3"/>
  <c r="C342" i="3"/>
  <c r="B342" i="3"/>
  <c r="A342" i="3"/>
  <c r="P341" i="3"/>
  <c r="O341" i="3"/>
  <c r="N341" i="3"/>
  <c r="M341" i="3"/>
  <c r="L341" i="3"/>
  <c r="H341" i="3"/>
  <c r="G341" i="3"/>
  <c r="F341" i="3"/>
  <c r="E341" i="3"/>
  <c r="D341" i="3"/>
  <c r="C341" i="3"/>
  <c r="B341" i="3"/>
  <c r="A341" i="3"/>
  <c r="P340" i="3"/>
  <c r="O340" i="3"/>
  <c r="N340" i="3"/>
  <c r="M340" i="3"/>
  <c r="L340" i="3"/>
  <c r="H340" i="3"/>
  <c r="G340" i="3"/>
  <c r="F340" i="3"/>
  <c r="E340" i="3"/>
  <c r="D340" i="3"/>
  <c r="C340" i="3"/>
  <c r="B340" i="3"/>
  <c r="A340" i="3"/>
  <c r="P339" i="3"/>
  <c r="O339" i="3"/>
  <c r="N339" i="3"/>
  <c r="M339" i="3"/>
  <c r="L339" i="3"/>
  <c r="H339" i="3"/>
  <c r="G339" i="3"/>
  <c r="F339" i="3"/>
  <c r="E339" i="3"/>
  <c r="D339" i="3"/>
  <c r="C339" i="3"/>
  <c r="B339" i="3"/>
  <c r="A339" i="3"/>
  <c r="P338" i="3"/>
  <c r="O338" i="3"/>
  <c r="N338" i="3"/>
  <c r="M338" i="3"/>
  <c r="L338" i="3"/>
  <c r="H338" i="3"/>
  <c r="G338" i="3"/>
  <c r="F338" i="3"/>
  <c r="E338" i="3"/>
  <c r="D338" i="3"/>
  <c r="C338" i="3"/>
  <c r="B338" i="3"/>
  <c r="A338" i="3"/>
  <c r="P337" i="3"/>
  <c r="O337" i="3"/>
  <c r="N337" i="3"/>
  <c r="M337" i="3"/>
  <c r="L337" i="3"/>
  <c r="H337" i="3"/>
  <c r="G337" i="3"/>
  <c r="F337" i="3"/>
  <c r="E337" i="3"/>
  <c r="D337" i="3"/>
  <c r="C337" i="3"/>
  <c r="B337" i="3"/>
  <c r="A337" i="3"/>
  <c r="P336" i="3"/>
  <c r="O336" i="3"/>
  <c r="N336" i="3"/>
  <c r="M336" i="3"/>
  <c r="L336" i="3"/>
  <c r="H336" i="3"/>
  <c r="G336" i="3"/>
  <c r="F336" i="3"/>
  <c r="E336" i="3"/>
  <c r="D336" i="3"/>
  <c r="C336" i="3"/>
  <c r="B336" i="3"/>
  <c r="A336" i="3"/>
  <c r="P335" i="3"/>
  <c r="O335" i="3"/>
  <c r="N335" i="3"/>
  <c r="M335" i="3"/>
  <c r="L335" i="3"/>
  <c r="H335" i="3"/>
  <c r="G335" i="3"/>
  <c r="F335" i="3"/>
  <c r="E335" i="3"/>
  <c r="D335" i="3"/>
  <c r="C335" i="3"/>
  <c r="B335" i="3"/>
  <c r="A335" i="3"/>
  <c r="P334" i="3"/>
  <c r="O334" i="3"/>
  <c r="N334" i="3"/>
  <c r="M334" i="3"/>
  <c r="L334" i="3"/>
  <c r="H334" i="3"/>
  <c r="G334" i="3"/>
  <c r="F334" i="3"/>
  <c r="E334" i="3"/>
  <c r="D334" i="3"/>
  <c r="C334" i="3"/>
  <c r="B334" i="3"/>
  <c r="A334" i="3"/>
  <c r="P333" i="3"/>
  <c r="O333" i="3"/>
  <c r="N333" i="3"/>
  <c r="M333" i="3"/>
  <c r="L333" i="3"/>
  <c r="H333" i="3"/>
  <c r="G333" i="3"/>
  <c r="F333" i="3"/>
  <c r="E333" i="3"/>
  <c r="D333" i="3"/>
  <c r="C333" i="3"/>
  <c r="B333" i="3"/>
  <c r="A333" i="3"/>
  <c r="P332" i="3"/>
  <c r="O332" i="3"/>
  <c r="N332" i="3"/>
  <c r="M332" i="3"/>
  <c r="L332" i="3"/>
  <c r="H332" i="3"/>
  <c r="G332" i="3"/>
  <c r="F332" i="3"/>
  <c r="E332" i="3"/>
  <c r="D332" i="3"/>
  <c r="C332" i="3"/>
  <c r="B332" i="3"/>
  <c r="A332" i="3"/>
  <c r="P331" i="3"/>
  <c r="O331" i="3"/>
  <c r="N331" i="3"/>
  <c r="M331" i="3"/>
  <c r="L331" i="3"/>
  <c r="H331" i="3"/>
  <c r="G331" i="3"/>
  <c r="F331" i="3"/>
  <c r="E331" i="3"/>
  <c r="D331" i="3"/>
  <c r="C331" i="3"/>
  <c r="B331" i="3"/>
  <c r="A331" i="3"/>
  <c r="P330" i="3"/>
  <c r="O330" i="3"/>
  <c r="N330" i="3"/>
  <c r="M330" i="3"/>
  <c r="L330" i="3"/>
  <c r="H330" i="3"/>
  <c r="G330" i="3"/>
  <c r="F330" i="3"/>
  <c r="E330" i="3"/>
  <c r="D330" i="3"/>
  <c r="C330" i="3"/>
  <c r="B330" i="3"/>
  <c r="A330" i="3"/>
  <c r="P329" i="3"/>
  <c r="O329" i="3"/>
  <c r="N329" i="3"/>
  <c r="M329" i="3"/>
  <c r="L329" i="3"/>
  <c r="H329" i="3"/>
  <c r="G329" i="3"/>
  <c r="F329" i="3"/>
  <c r="E329" i="3"/>
  <c r="D329" i="3"/>
  <c r="C329" i="3"/>
  <c r="B329" i="3"/>
  <c r="A329" i="3"/>
  <c r="P328" i="3"/>
  <c r="O328" i="3"/>
  <c r="N328" i="3"/>
  <c r="M328" i="3"/>
  <c r="L328" i="3"/>
  <c r="H328" i="3"/>
  <c r="G328" i="3"/>
  <c r="F328" i="3"/>
  <c r="E328" i="3"/>
  <c r="D328" i="3"/>
  <c r="C328" i="3"/>
  <c r="B328" i="3"/>
  <c r="A328" i="3"/>
  <c r="P327" i="3"/>
  <c r="O327" i="3"/>
  <c r="N327" i="3"/>
  <c r="M327" i="3"/>
  <c r="L327" i="3"/>
  <c r="H327" i="3"/>
  <c r="G327" i="3"/>
  <c r="F327" i="3"/>
  <c r="E327" i="3"/>
  <c r="D327" i="3"/>
  <c r="C327" i="3"/>
  <c r="B327" i="3"/>
  <c r="A327" i="3"/>
  <c r="P326" i="3"/>
  <c r="O326" i="3"/>
  <c r="N326" i="3"/>
  <c r="M326" i="3"/>
  <c r="L326" i="3"/>
  <c r="H326" i="3"/>
  <c r="G326" i="3"/>
  <c r="F326" i="3"/>
  <c r="E326" i="3"/>
  <c r="D326" i="3"/>
  <c r="C326" i="3"/>
  <c r="B326" i="3"/>
  <c r="A326" i="3"/>
  <c r="P325" i="3"/>
  <c r="O325" i="3"/>
  <c r="N325" i="3"/>
  <c r="M325" i="3"/>
  <c r="L325" i="3"/>
  <c r="H325" i="3"/>
  <c r="G325" i="3"/>
  <c r="F325" i="3"/>
  <c r="E325" i="3"/>
  <c r="D325" i="3"/>
  <c r="C325" i="3"/>
  <c r="B325" i="3"/>
  <c r="A325" i="3"/>
  <c r="P324" i="3"/>
  <c r="O324" i="3"/>
  <c r="N324" i="3"/>
  <c r="M324" i="3"/>
  <c r="L324" i="3"/>
  <c r="H324" i="3"/>
  <c r="G324" i="3"/>
  <c r="F324" i="3"/>
  <c r="E324" i="3"/>
  <c r="D324" i="3"/>
  <c r="C324" i="3"/>
  <c r="B324" i="3"/>
  <c r="A324" i="3"/>
  <c r="P323" i="3"/>
  <c r="O323" i="3"/>
  <c r="N323" i="3"/>
  <c r="M323" i="3"/>
  <c r="L323" i="3"/>
  <c r="H323" i="3"/>
  <c r="G323" i="3"/>
  <c r="F323" i="3"/>
  <c r="E323" i="3"/>
  <c r="D323" i="3"/>
  <c r="C323" i="3"/>
  <c r="B323" i="3"/>
  <c r="A323" i="3"/>
  <c r="P322" i="3"/>
  <c r="O322" i="3"/>
  <c r="N322" i="3"/>
  <c r="M322" i="3"/>
  <c r="L322" i="3"/>
  <c r="H322" i="3"/>
  <c r="G322" i="3"/>
  <c r="F322" i="3"/>
  <c r="E322" i="3"/>
  <c r="D322" i="3"/>
  <c r="C322" i="3"/>
  <c r="B322" i="3"/>
  <c r="A322" i="3"/>
  <c r="P321" i="3"/>
  <c r="O321" i="3"/>
  <c r="N321" i="3"/>
  <c r="M321" i="3"/>
  <c r="L321" i="3"/>
  <c r="H321" i="3"/>
  <c r="G321" i="3"/>
  <c r="F321" i="3"/>
  <c r="E321" i="3"/>
  <c r="D321" i="3"/>
  <c r="C321" i="3"/>
  <c r="B321" i="3"/>
  <c r="A321" i="3"/>
  <c r="P320" i="3"/>
  <c r="O320" i="3"/>
  <c r="N320" i="3"/>
  <c r="M320" i="3"/>
  <c r="L320" i="3"/>
  <c r="H320" i="3"/>
  <c r="G320" i="3"/>
  <c r="F320" i="3"/>
  <c r="E320" i="3"/>
  <c r="D320" i="3"/>
  <c r="C320" i="3"/>
  <c r="B320" i="3"/>
  <c r="A320" i="3"/>
  <c r="P319" i="3"/>
  <c r="O319" i="3"/>
  <c r="N319" i="3"/>
  <c r="M319" i="3"/>
  <c r="L319" i="3"/>
  <c r="H319" i="3"/>
  <c r="G319" i="3"/>
  <c r="F319" i="3"/>
  <c r="E319" i="3"/>
  <c r="D319" i="3"/>
  <c r="C319" i="3"/>
  <c r="B319" i="3"/>
  <c r="A319" i="3"/>
  <c r="P318" i="3"/>
  <c r="O318" i="3"/>
  <c r="N318" i="3"/>
  <c r="M318" i="3"/>
  <c r="L318" i="3"/>
  <c r="H318" i="3"/>
  <c r="G318" i="3"/>
  <c r="F318" i="3"/>
  <c r="E318" i="3"/>
  <c r="D318" i="3"/>
  <c r="C318" i="3"/>
  <c r="B318" i="3"/>
  <c r="A318" i="3"/>
  <c r="P317" i="3"/>
  <c r="O317" i="3"/>
  <c r="N317" i="3"/>
  <c r="M317" i="3"/>
  <c r="L317" i="3"/>
  <c r="H317" i="3"/>
  <c r="G317" i="3"/>
  <c r="F317" i="3"/>
  <c r="E317" i="3"/>
  <c r="D317" i="3"/>
  <c r="C317" i="3"/>
  <c r="B317" i="3"/>
  <c r="A317" i="3"/>
  <c r="P316" i="3"/>
  <c r="O316" i="3"/>
  <c r="N316" i="3"/>
  <c r="M316" i="3"/>
  <c r="L316" i="3"/>
  <c r="H316" i="3"/>
  <c r="G316" i="3"/>
  <c r="F316" i="3"/>
  <c r="E316" i="3"/>
  <c r="D316" i="3"/>
  <c r="C316" i="3"/>
  <c r="B316" i="3"/>
  <c r="A316" i="3"/>
  <c r="P315" i="3"/>
  <c r="O315" i="3"/>
  <c r="N315" i="3"/>
  <c r="M315" i="3"/>
  <c r="L315" i="3"/>
  <c r="H315" i="3"/>
  <c r="G315" i="3"/>
  <c r="F315" i="3"/>
  <c r="E315" i="3"/>
  <c r="D315" i="3"/>
  <c r="C315" i="3"/>
  <c r="B315" i="3"/>
  <c r="A315" i="3"/>
  <c r="P314" i="3"/>
  <c r="O314" i="3"/>
  <c r="N314" i="3"/>
  <c r="M314" i="3"/>
  <c r="L314" i="3"/>
  <c r="H314" i="3"/>
  <c r="G314" i="3"/>
  <c r="F314" i="3"/>
  <c r="E314" i="3"/>
  <c r="D314" i="3"/>
  <c r="C314" i="3"/>
  <c r="B314" i="3"/>
  <c r="A314" i="3"/>
  <c r="P313" i="3"/>
  <c r="O313" i="3"/>
  <c r="N313" i="3"/>
  <c r="M313" i="3"/>
  <c r="L313" i="3"/>
  <c r="H313" i="3"/>
  <c r="G313" i="3"/>
  <c r="F313" i="3"/>
  <c r="E313" i="3"/>
  <c r="D313" i="3"/>
  <c r="C313" i="3"/>
  <c r="B313" i="3"/>
  <c r="A313" i="3"/>
  <c r="P312" i="3"/>
  <c r="O312" i="3"/>
  <c r="N312" i="3"/>
  <c r="M312" i="3"/>
  <c r="L312" i="3"/>
  <c r="H312" i="3"/>
  <c r="G312" i="3"/>
  <c r="F312" i="3"/>
  <c r="E312" i="3"/>
  <c r="D312" i="3"/>
  <c r="C312" i="3"/>
  <c r="B312" i="3"/>
  <c r="A312" i="3"/>
  <c r="P311" i="3"/>
  <c r="O311" i="3"/>
  <c r="N311" i="3"/>
  <c r="M311" i="3"/>
  <c r="L311" i="3"/>
  <c r="H311" i="3"/>
  <c r="G311" i="3"/>
  <c r="F311" i="3"/>
  <c r="E311" i="3"/>
  <c r="D311" i="3"/>
  <c r="C311" i="3"/>
  <c r="B311" i="3"/>
  <c r="A311" i="3"/>
  <c r="P310" i="3"/>
  <c r="O310" i="3"/>
  <c r="N310" i="3"/>
  <c r="M310" i="3"/>
  <c r="L310" i="3"/>
  <c r="H310" i="3"/>
  <c r="G310" i="3"/>
  <c r="F310" i="3"/>
  <c r="E310" i="3"/>
  <c r="D310" i="3"/>
  <c r="C310" i="3"/>
  <c r="B310" i="3"/>
  <c r="A310" i="3"/>
  <c r="P309" i="3"/>
  <c r="O309" i="3"/>
  <c r="N309" i="3"/>
  <c r="M309" i="3"/>
  <c r="L309" i="3"/>
  <c r="H309" i="3"/>
  <c r="G309" i="3"/>
  <c r="F309" i="3"/>
  <c r="E309" i="3"/>
  <c r="D309" i="3"/>
  <c r="C309" i="3"/>
  <c r="B309" i="3"/>
  <c r="A309" i="3"/>
  <c r="P308" i="3"/>
  <c r="O308" i="3"/>
  <c r="N308" i="3"/>
  <c r="M308" i="3"/>
  <c r="L308" i="3"/>
  <c r="H308" i="3"/>
  <c r="G308" i="3"/>
  <c r="F308" i="3"/>
  <c r="E308" i="3"/>
  <c r="D308" i="3"/>
  <c r="C308" i="3"/>
  <c r="B308" i="3"/>
  <c r="A308" i="3"/>
  <c r="P307" i="3"/>
  <c r="O307" i="3"/>
  <c r="N307" i="3"/>
  <c r="M307" i="3"/>
  <c r="L307" i="3"/>
  <c r="H307" i="3"/>
  <c r="G307" i="3"/>
  <c r="F307" i="3"/>
  <c r="E307" i="3"/>
  <c r="D307" i="3"/>
  <c r="C307" i="3"/>
  <c r="B307" i="3"/>
  <c r="A307" i="3"/>
  <c r="P306" i="3"/>
  <c r="O306" i="3"/>
  <c r="N306" i="3"/>
  <c r="M306" i="3"/>
  <c r="L306" i="3"/>
  <c r="H306" i="3"/>
  <c r="G306" i="3"/>
  <c r="F306" i="3"/>
  <c r="E306" i="3"/>
  <c r="D306" i="3"/>
  <c r="C306" i="3"/>
  <c r="B306" i="3"/>
  <c r="A306" i="3"/>
  <c r="P305" i="3"/>
  <c r="O305" i="3"/>
  <c r="N305" i="3"/>
  <c r="M305" i="3"/>
  <c r="L305" i="3"/>
  <c r="H305" i="3"/>
  <c r="G305" i="3"/>
  <c r="F305" i="3"/>
  <c r="E305" i="3"/>
  <c r="D305" i="3"/>
  <c r="C305" i="3"/>
  <c r="B305" i="3"/>
  <c r="A305" i="3"/>
  <c r="P304" i="3"/>
  <c r="O304" i="3"/>
  <c r="N304" i="3"/>
  <c r="M304" i="3"/>
  <c r="L304" i="3"/>
  <c r="H304" i="3"/>
  <c r="G304" i="3"/>
  <c r="F304" i="3"/>
  <c r="E304" i="3"/>
  <c r="D304" i="3"/>
  <c r="C304" i="3"/>
  <c r="B304" i="3"/>
  <c r="A304" i="3"/>
  <c r="P303" i="3"/>
  <c r="O303" i="3"/>
  <c r="N303" i="3"/>
  <c r="M303" i="3"/>
  <c r="L303" i="3"/>
  <c r="H303" i="3"/>
  <c r="G303" i="3"/>
  <c r="F303" i="3"/>
  <c r="E303" i="3"/>
  <c r="D303" i="3"/>
  <c r="C303" i="3"/>
  <c r="B303" i="3"/>
  <c r="A303" i="3"/>
  <c r="P302" i="3"/>
  <c r="O302" i="3"/>
  <c r="N302" i="3"/>
  <c r="M302" i="3"/>
  <c r="L302" i="3"/>
  <c r="H302" i="3"/>
  <c r="G302" i="3"/>
  <c r="F302" i="3"/>
  <c r="E302" i="3"/>
  <c r="D302" i="3"/>
  <c r="C302" i="3"/>
  <c r="B302" i="3"/>
  <c r="A302" i="3"/>
  <c r="P301" i="3"/>
  <c r="O301" i="3"/>
  <c r="N301" i="3"/>
  <c r="M301" i="3"/>
  <c r="L301" i="3"/>
  <c r="H301" i="3"/>
  <c r="G301" i="3"/>
  <c r="F301" i="3"/>
  <c r="E301" i="3"/>
  <c r="D301" i="3"/>
  <c r="C301" i="3"/>
  <c r="B301" i="3"/>
  <c r="A301" i="3"/>
  <c r="P300" i="3"/>
  <c r="O300" i="3"/>
  <c r="N300" i="3"/>
  <c r="M300" i="3"/>
  <c r="L300" i="3"/>
  <c r="H300" i="3"/>
  <c r="G300" i="3"/>
  <c r="F300" i="3"/>
  <c r="E300" i="3"/>
  <c r="D300" i="3"/>
  <c r="C300" i="3"/>
  <c r="B300" i="3"/>
  <c r="A300" i="3"/>
  <c r="P299" i="3"/>
  <c r="O299" i="3"/>
  <c r="N299" i="3"/>
  <c r="M299" i="3"/>
  <c r="L299" i="3"/>
  <c r="H299" i="3"/>
  <c r="G299" i="3"/>
  <c r="F299" i="3"/>
  <c r="E299" i="3"/>
  <c r="D299" i="3"/>
  <c r="C299" i="3"/>
  <c r="B299" i="3"/>
  <c r="A299" i="3"/>
  <c r="P298" i="3"/>
  <c r="O298" i="3"/>
  <c r="N298" i="3"/>
  <c r="M298" i="3"/>
  <c r="L298" i="3"/>
  <c r="H298" i="3"/>
  <c r="G298" i="3"/>
  <c r="F298" i="3"/>
  <c r="E298" i="3"/>
  <c r="D298" i="3"/>
  <c r="C298" i="3"/>
  <c r="B298" i="3"/>
  <c r="A298" i="3"/>
  <c r="P297" i="3"/>
  <c r="O297" i="3"/>
  <c r="N297" i="3"/>
  <c r="M297" i="3"/>
  <c r="L297" i="3"/>
  <c r="H297" i="3"/>
  <c r="G297" i="3"/>
  <c r="F297" i="3"/>
  <c r="E297" i="3"/>
  <c r="D297" i="3"/>
  <c r="C297" i="3"/>
  <c r="B297" i="3"/>
  <c r="A297" i="3"/>
  <c r="P296" i="3"/>
  <c r="O296" i="3"/>
  <c r="N296" i="3"/>
  <c r="M296" i="3"/>
  <c r="L296" i="3"/>
  <c r="H296" i="3"/>
  <c r="G296" i="3"/>
  <c r="F296" i="3"/>
  <c r="E296" i="3"/>
  <c r="D296" i="3"/>
  <c r="C296" i="3"/>
  <c r="B296" i="3"/>
  <c r="A296" i="3"/>
  <c r="P295" i="3"/>
  <c r="O295" i="3"/>
  <c r="N295" i="3"/>
  <c r="M295" i="3"/>
  <c r="L295" i="3"/>
  <c r="H295" i="3"/>
  <c r="G295" i="3"/>
  <c r="F295" i="3"/>
  <c r="E295" i="3"/>
  <c r="D295" i="3"/>
  <c r="C295" i="3"/>
  <c r="B295" i="3"/>
  <c r="A295" i="3"/>
  <c r="P294" i="3"/>
  <c r="O294" i="3"/>
  <c r="N294" i="3"/>
  <c r="M294" i="3"/>
  <c r="L294" i="3"/>
  <c r="H294" i="3"/>
  <c r="G294" i="3"/>
  <c r="F294" i="3"/>
  <c r="E294" i="3"/>
  <c r="D294" i="3"/>
  <c r="C294" i="3"/>
  <c r="B294" i="3"/>
  <c r="A294" i="3"/>
  <c r="P293" i="3"/>
  <c r="O293" i="3"/>
  <c r="N293" i="3"/>
  <c r="M293" i="3"/>
  <c r="L293" i="3"/>
  <c r="H293" i="3"/>
  <c r="G293" i="3"/>
  <c r="F293" i="3"/>
  <c r="E293" i="3"/>
  <c r="D293" i="3"/>
  <c r="C293" i="3"/>
  <c r="B293" i="3"/>
  <c r="A293" i="3"/>
  <c r="P292" i="3"/>
  <c r="O292" i="3"/>
  <c r="N292" i="3"/>
  <c r="M292" i="3"/>
  <c r="L292" i="3"/>
  <c r="H292" i="3"/>
  <c r="G292" i="3"/>
  <c r="F292" i="3"/>
  <c r="E292" i="3"/>
  <c r="D292" i="3"/>
  <c r="C292" i="3"/>
  <c r="B292" i="3"/>
  <c r="A292" i="3"/>
  <c r="P291" i="3"/>
  <c r="O291" i="3"/>
  <c r="N291" i="3"/>
  <c r="M291" i="3"/>
  <c r="L291" i="3"/>
  <c r="H291" i="3"/>
  <c r="G291" i="3"/>
  <c r="F291" i="3"/>
  <c r="E291" i="3"/>
  <c r="D291" i="3"/>
  <c r="C291" i="3"/>
  <c r="B291" i="3"/>
  <c r="A291" i="3"/>
  <c r="P290" i="3"/>
  <c r="O290" i="3"/>
  <c r="N290" i="3"/>
  <c r="M290" i="3"/>
  <c r="L290" i="3"/>
  <c r="H290" i="3"/>
  <c r="G290" i="3"/>
  <c r="F290" i="3"/>
  <c r="E290" i="3"/>
  <c r="D290" i="3"/>
  <c r="C290" i="3"/>
  <c r="B290" i="3"/>
  <c r="A290" i="3"/>
  <c r="P289" i="3"/>
  <c r="O289" i="3"/>
  <c r="N289" i="3"/>
  <c r="M289" i="3"/>
  <c r="L289" i="3"/>
  <c r="H289" i="3"/>
  <c r="G289" i="3"/>
  <c r="F289" i="3"/>
  <c r="E289" i="3"/>
  <c r="D289" i="3"/>
  <c r="C289" i="3"/>
  <c r="B289" i="3"/>
  <c r="A289" i="3"/>
  <c r="P288" i="3"/>
  <c r="O288" i="3"/>
  <c r="N288" i="3"/>
  <c r="M288" i="3"/>
  <c r="L288" i="3"/>
  <c r="H288" i="3"/>
  <c r="G288" i="3"/>
  <c r="F288" i="3"/>
  <c r="E288" i="3"/>
  <c r="D288" i="3"/>
  <c r="C288" i="3"/>
  <c r="B288" i="3"/>
  <c r="A288" i="3"/>
  <c r="P287" i="3"/>
  <c r="O287" i="3"/>
  <c r="N287" i="3"/>
  <c r="M287" i="3"/>
  <c r="L287" i="3"/>
  <c r="H287" i="3"/>
  <c r="G287" i="3"/>
  <c r="F287" i="3"/>
  <c r="E287" i="3"/>
  <c r="D287" i="3"/>
  <c r="C287" i="3"/>
  <c r="B287" i="3"/>
  <c r="A287" i="3"/>
  <c r="P286" i="3"/>
  <c r="O286" i="3"/>
  <c r="N286" i="3"/>
  <c r="M286" i="3"/>
  <c r="L286" i="3"/>
  <c r="H286" i="3"/>
  <c r="G286" i="3"/>
  <c r="F286" i="3"/>
  <c r="E286" i="3"/>
  <c r="D286" i="3"/>
  <c r="C286" i="3"/>
  <c r="B286" i="3"/>
  <c r="A286" i="3"/>
  <c r="P285" i="3"/>
  <c r="O285" i="3"/>
  <c r="N285" i="3"/>
  <c r="M285" i="3"/>
  <c r="L285" i="3"/>
  <c r="H285" i="3"/>
  <c r="G285" i="3"/>
  <c r="F285" i="3"/>
  <c r="E285" i="3"/>
  <c r="D285" i="3"/>
  <c r="C285" i="3"/>
  <c r="B285" i="3"/>
  <c r="A285" i="3"/>
  <c r="P284" i="3"/>
  <c r="O284" i="3"/>
  <c r="N284" i="3"/>
  <c r="M284" i="3"/>
  <c r="L284" i="3"/>
  <c r="H284" i="3"/>
  <c r="G284" i="3"/>
  <c r="F284" i="3"/>
  <c r="E284" i="3"/>
  <c r="D284" i="3"/>
  <c r="C284" i="3"/>
  <c r="B284" i="3"/>
  <c r="A284" i="3"/>
  <c r="P283" i="3"/>
  <c r="O283" i="3"/>
  <c r="N283" i="3"/>
  <c r="M283" i="3"/>
  <c r="L283" i="3"/>
  <c r="H283" i="3"/>
  <c r="G283" i="3"/>
  <c r="F283" i="3"/>
  <c r="E283" i="3"/>
  <c r="D283" i="3"/>
  <c r="C283" i="3"/>
  <c r="B283" i="3"/>
  <c r="A283" i="3"/>
  <c r="P282" i="3"/>
  <c r="O282" i="3"/>
  <c r="N282" i="3"/>
  <c r="M282" i="3"/>
  <c r="L282" i="3"/>
  <c r="H282" i="3"/>
  <c r="G282" i="3"/>
  <c r="F282" i="3"/>
  <c r="E282" i="3"/>
  <c r="D282" i="3"/>
  <c r="C282" i="3"/>
  <c r="B282" i="3"/>
  <c r="A282" i="3"/>
  <c r="P281" i="3"/>
  <c r="O281" i="3"/>
  <c r="N281" i="3"/>
  <c r="M281" i="3"/>
  <c r="L281" i="3"/>
  <c r="H281" i="3"/>
  <c r="G281" i="3"/>
  <c r="F281" i="3"/>
  <c r="E281" i="3"/>
  <c r="D281" i="3"/>
  <c r="C281" i="3"/>
  <c r="B281" i="3"/>
  <c r="A281" i="3"/>
  <c r="P280" i="3"/>
  <c r="O280" i="3"/>
  <c r="N280" i="3"/>
  <c r="M280" i="3"/>
  <c r="L280" i="3"/>
  <c r="H280" i="3"/>
  <c r="G280" i="3"/>
  <c r="F280" i="3"/>
  <c r="E280" i="3"/>
  <c r="D280" i="3"/>
  <c r="C280" i="3"/>
  <c r="B280" i="3"/>
  <c r="A280" i="3"/>
  <c r="P279" i="3"/>
  <c r="O279" i="3"/>
  <c r="N279" i="3"/>
  <c r="M279" i="3"/>
  <c r="L279" i="3"/>
  <c r="H279" i="3"/>
  <c r="G279" i="3"/>
  <c r="F279" i="3"/>
  <c r="E279" i="3"/>
  <c r="D279" i="3"/>
  <c r="C279" i="3"/>
  <c r="B279" i="3"/>
  <c r="A279" i="3"/>
  <c r="P278" i="3"/>
  <c r="O278" i="3"/>
  <c r="N278" i="3"/>
  <c r="M278" i="3"/>
  <c r="L278" i="3"/>
  <c r="H278" i="3"/>
  <c r="G278" i="3"/>
  <c r="F278" i="3"/>
  <c r="E278" i="3"/>
  <c r="D278" i="3"/>
  <c r="C278" i="3"/>
  <c r="B278" i="3"/>
  <c r="A278" i="3"/>
  <c r="P277" i="3"/>
  <c r="O277" i="3"/>
  <c r="N277" i="3"/>
  <c r="M277" i="3"/>
  <c r="L277" i="3"/>
  <c r="H277" i="3"/>
  <c r="G277" i="3"/>
  <c r="F277" i="3"/>
  <c r="E277" i="3"/>
  <c r="D277" i="3"/>
  <c r="C277" i="3"/>
  <c r="B277" i="3"/>
  <c r="A277" i="3"/>
  <c r="P276" i="3"/>
  <c r="O276" i="3"/>
  <c r="N276" i="3"/>
  <c r="M276" i="3"/>
  <c r="L276" i="3"/>
  <c r="H276" i="3"/>
  <c r="G276" i="3"/>
  <c r="F276" i="3"/>
  <c r="E276" i="3"/>
  <c r="D276" i="3"/>
  <c r="C276" i="3"/>
  <c r="B276" i="3"/>
  <c r="A276" i="3"/>
  <c r="P275" i="3"/>
  <c r="O275" i="3"/>
  <c r="N275" i="3"/>
  <c r="M275" i="3"/>
  <c r="L275" i="3"/>
  <c r="H275" i="3"/>
  <c r="G275" i="3"/>
  <c r="F275" i="3"/>
  <c r="E275" i="3"/>
  <c r="D275" i="3"/>
  <c r="C275" i="3"/>
  <c r="B275" i="3"/>
  <c r="A275" i="3"/>
  <c r="P274" i="3"/>
  <c r="O274" i="3"/>
  <c r="N274" i="3"/>
  <c r="M274" i="3"/>
  <c r="L274" i="3"/>
  <c r="H274" i="3"/>
  <c r="G274" i="3"/>
  <c r="F274" i="3"/>
  <c r="E274" i="3"/>
  <c r="D274" i="3"/>
  <c r="C274" i="3"/>
  <c r="B274" i="3"/>
  <c r="A274" i="3"/>
  <c r="P273" i="3"/>
  <c r="O273" i="3"/>
  <c r="N273" i="3"/>
  <c r="M273" i="3"/>
  <c r="L273" i="3"/>
  <c r="H273" i="3"/>
  <c r="G273" i="3"/>
  <c r="F273" i="3"/>
  <c r="E273" i="3"/>
  <c r="D273" i="3"/>
  <c r="C273" i="3"/>
  <c r="B273" i="3"/>
  <c r="A273" i="3"/>
  <c r="P272" i="3"/>
  <c r="O272" i="3"/>
  <c r="N272" i="3"/>
  <c r="M272" i="3"/>
  <c r="L272" i="3"/>
  <c r="H272" i="3"/>
  <c r="G272" i="3"/>
  <c r="F272" i="3"/>
  <c r="E272" i="3"/>
  <c r="D272" i="3"/>
  <c r="C272" i="3"/>
  <c r="B272" i="3"/>
  <c r="A272" i="3"/>
  <c r="P271" i="3"/>
  <c r="O271" i="3"/>
  <c r="N271" i="3"/>
  <c r="M271" i="3"/>
  <c r="L271" i="3"/>
  <c r="H271" i="3"/>
  <c r="G271" i="3"/>
  <c r="F271" i="3"/>
  <c r="E271" i="3"/>
  <c r="D271" i="3"/>
  <c r="C271" i="3"/>
  <c r="B271" i="3"/>
  <c r="A271" i="3"/>
  <c r="P270" i="3"/>
  <c r="O270" i="3"/>
  <c r="N270" i="3"/>
  <c r="M270" i="3"/>
  <c r="L270" i="3"/>
  <c r="H270" i="3"/>
  <c r="G270" i="3"/>
  <c r="F270" i="3"/>
  <c r="E270" i="3"/>
  <c r="D270" i="3"/>
  <c r="C270" i="3"/>
  <c r="B270" i="3"/>
  <c r="A270" i="3"/>
  <c r="P269" i="3"/>
  <c r="O269" i="3"/>
  <c r="N269" i="3"/>
  <c r="M269" i="3"/>
  <c r="L269" i="3"/>
  <c r="H269" i="3"/>
  <c r="G269" i="3"/>
  <c r="F269" i="3"/>
  <c r="E269" i="3"/>
  <c r="D269" i="3"/>
  <c r="C269" i="3"/>
  <c r="B269" i="3"/>
  <c r="A269" i="3"/>
  <c r="P268" i="3"/>
  <c r="O268" i="3"/>
  <c r="N268" i="3"/>
  <c r="M268" i="3"/>
  <c r="L268" i="3"/>
  <c r="H268" i="3"/>
  <c r="G268" i="3"/>
  <c r="F268" i="3"/>
  <c r="E268" i="3"/>
  <c r="D268" i="3"/>
  <c r="C268" i="3"/>
  <c r="B268" i="3"/>
  <c r="A268" i="3"/>
  <c r="P267" i="3"/>
  <c r="O267" i="3"/>
  <c r="N267" i="3"/>
  <c r="M267" i="3"/>
  <c r="L267" i="3"/>
  <c r="H267" i="3"/>
  <c r="G267" i="3"/>
  <c r="F267" i="3"/>
  <c r="E267" i="3"/>
  <c r="D267" i="3"/>
  <c r="C267" i="3"/>
  <c r="B267" i="3"/>
  <c r="A267" i="3"/>
  <c r="P266" i="3"/>
  <c r="O266" i="3"/>
  <c r="N266" i="3"/>
  <c r="M266" i="3"/>
  <c r="L266" i="3"/>
  <c r="H266" i="3"/>
  <c r="G266" i="3"/>
  <c r="F266" i="3"/>
  <c r="E266" i="3"/>
  <c r="D266" i="3"/>
  <c r="C266" i="3"/>
  <c r="B266" i="3"/>
  <c r="A266" i="3"/>
  <c r="P265" i="3"/>
  <c r="O265" i="3"/>
  <c r="N265" i="3"/>
  <c r="M265" i="3"/>
  <c r="L265" i="3"/>
  <c r="H265" i="3"/>
  <c r="G265" i="3"/>
  <c r="F265" i="3"/>
  <c r="E265" i="3"/>
  <c r="D265" i="3"/>
  <c r="C265" i="3"/>
  <c r="B265" i="3"/>
  <c r="A265" i="3"/>
  <c r="P264" i="3"/>
  <c r="O264" i="3"/>
  <c r="N264" i="3"/>
  <c r="M264" i="3"/>
  <c r="L264" i="3"/>
  <c r="H264" i="3"/>
  <c r="G264" i="3"/>
  <c r="F264" i="3"/>
  <c r="E264" i="3"/>
  <c r="D264" i="3"/>
  <c r="C264" i="3"/>
  <c r="B264" i="3"/>
  <c r="A264" i="3"/>
  <c r="P263" i="3"/>
  <c r="O263" i="3"/>
  <c r="N263" i="3"/>
  <c r="M263" i="3"/>
  <c r="L263" i="3"/>
  <c r="H263" i="3"/>
  <c r="G263" i="3"/>
  <c r="F263" i="3"/>
  <c r="E263" i="3"/>
  <c r="D263" i="3"/>
  <c r="C263" i="3"/>
  <c r="B263" i="3"/>
  <c r="A263" i="3"/>
  <c r="P262" i="3"/>
  <c r="O262" i="3"/>
  <c r="N262" i="3"/>
  <c r="M262" i="3"/>
  <c r="L262" i="3"/>
  <c r="H262" i="3"/>
  <c r="G262" i="3"/>
  <c r="F262" i="3"/>
  <c r="E262" i="3"/>
  <c r="D262" i="3"/>
  <c r="C262" i="3"/>
  <c r="B262" i="3"/>
  <c r="A262" i="3"/>
  <c r="P261" i="3"/>
  <c r="O261" i="3"/>
  <c r="N261" i="3"/>
  <c r="M261" i="3"/>
  <c r="L261" i="3"/>
  <c r="H261" i="3"/>
  <c r="G261" i="3"/>
  <c r="F261" i="3"/>
  <c r="E261" i="3"/>
  <c r="D261" i="3"/>
  <c r="C261" i="3"/>
  <c r="B261" i="3"/>
  <c r="A261" i="3"/>
  <c r="P260" i="3"/>
  <c r="O260" i="3"/>
  <c r="N260" i="3"/>
  <c r="M260" i="3"/>
  <c r="L260" i="3"/>
  <c r="H260" i="3"/>
  <c r="G260" i="3"/>
  <c r="F260" i="3"/>
  <c r="E260" i="3"/>
  <c r="D260" i="3"/>
  <c r="C260" i="3"/>
  <c r="B260" i="3"/>
  <c r="A260" i="3"/>
  <c r="P259" i="3"/>
  <c r="O259" i="3"/>
  <c r="N259" i="3"/>
  <c r="M259" i="3"/>
  <c r="L259" i="3"/>
  <c r="H259" i="3"/>
  <c r="G259" i="3"/>
  <c r="F259" i="3"/>
  <c r="E259" i="3"/>
  <c r="D259" i="3"/>
  <c r="C259" i="3"/>
  <c r="B259" i="3"/>
  <c r="A259" i="3"/>
  <c r="P258" i="3"/>
  <c r="O258" i="3"/>
  <c r="N258" i="3"/>
  <c r="M258" i="3"/>
  <c r="L258" i="3"/>
  <c r="H258" i="3"/>
  <c r="G258" i="3"/>
  <c r="F258" i="3"/>
  <c r="E258" i="3"/>
  <c r="D258" i="3"/>
  <c r="C258" i="3"/>
  <c r="B258" i="3"/>
  <c r="A258" i="3"/>
  <c r="P257" i="3"/>
  <c r="O257" i="3"/>
  <c r="N257" i="3"/>
  <c r="M257" i="3"/>
  <c r="L257" i="3"/>
  <c r="H257" i="3"/>
  <c r="G257" i="3"/>
  <c r="F257" i="3"/>
  <c r="E257" i="3"/>
  <c r="D257" i="3"/>
  <c r="C257" i="3"/>
  <c r="B257" i="3"/>
  <c r="A257" i="3"/>
  <c r="P256" i="3"/>
  <c r="O256" i="3"/>
  <c r="N256" i="3"/>
  <c r="M256" i="3"/>
  <c r="L256" i="3"/>
  <c r="H256" i="3"/>
  <c r="G256" i="3"/>
  <c r="F256" i="3"/>
  <c r="E256" i="3"/>
  <c r="D256" i="3"/>
  <c r="C256" i="3"/>
  <c r="B256" i="3"/>
  <c r="A256" i="3"/>
  <c r="P255" i="3"/>
  <c r="O255" i="3"/>
  <c r="N255" i="3"/>
  <c r="M255" i="3"/>
  <c r="L255" i="3"/>
  <c r="H255" i="3"/>
  <c r="G255" i="3"/>
  <c r="F255" i="3"/>
  <c r="E255" i="3"/>
  <c r="D255" i="3"/>
  <c r="C255" i="3"/>
  <c r="B255" i="3"/>
  <c r="A255" i="3"/>
  <c r="P254" i="3"/>
  <c r="O254" i="3"/>
  <c r="N254" i="3"/>
  <c r="M254" i="3"/>
  <c r="L254" i="3"/>
  <c r="H254" i="3"/>
  <c r="G254" i="3"/>
  <c r="F254" i="3"/>
  <c r="E254" i="3"/>
  <c r="D254" i="3"/>
  <c r="C254" i="3"/>
  <c r="B254" i="3"/>
  <c r="A254" i="3"/>
  <c r="P253" i="3"/>
  <c r="O253" i="3"/>
  <c r="N253" i="3"/>
  <c r="M253" i="3"/>
  <c r="L253" i="3"/>
  <c r="H253" i="3"/>
  <c r="G253" i="3"/>
  <c r="F253" i="3"/>
  <c r="E253" i="3"/>
  <c r="D253" i="3"/>
  <c r="C253" i="3"/>
  <c r="B253" i="3"/>
  <c r="A253" i="3"/>
  <c r="P252" i="3"/>
  <c r="O252" i="3"/>
  <c r="N252" i="3"/>
  <c r="M252" i="3"/>
  <c r="L252" i="3"/>
  <c r="H252" i="3"/>
  <c r="G252" i="3"/>
  <c r="F252" i="3"/>
  <c r="E252" i="3"/>
  <c r="D252" i="3"/>
  <c r="C252" i="3"/>
  <c r="B252" i="3"/>
  <c r="A252" i="3"/>
  <c r="P251" i="3"/>
  <c r="O251" i="3"/>
  <c r="N251" i="3"/>
  <c r="M251" i="3"/>
  <c r="L251" i="3"/>
  <c r="H251" i="3"/>
  <c r="G251" i="3"/>
  <c r="F251" i="3"/>
  <c r="E251" i="3"/>
  <c r="D251" i="3"/>
  <c r="C251" i="3"/>
  <c r="B251" i="3"/>
  <c r="A251" i="3"/>
  <c r="P250" i="3"/>
  <c r="O250" i="3"/>
  <c r="N250" i="3"/>
  <c r="M250" i="3"/>
  <c r="L250" i="3"/>
  <c r="H250" i="3"/>
  <c r="G250" i="3"/>
  <c r="F250" i="3"/>
  <c r="E250" i="3"/>
  <c r="D250" i="3"/>
  <c r="C250" i="3"/>
  <c r="B250" i="3"/>
  <c r="A250" i="3"/>
  <c r="P249" i="3"/>
  <c r="O249" i="3"/>
  <c r="N249" i="3"/>
  <c r="M249" i="3"/>
  <c r="L249" i="3"/>
  <c r="H249" i="3"/>
  <c r="G249" i="3"/>
  <c r="F249" i="3"/>
  <c r="E249" i="3"/>
  <c r="D249" i="3"/>
  <c r="C249" i="3"/>
  <c r="B249" i="3"/>
  <c r="A249" i="3"/>
  <c r="P248" i="3"/>
  <c r="O248" i="3"/>
  <c r="N248" i="3"/>
  <c r="M248" i="3"/>
  <c r="L248" i="3"/>
  <c r="H248" i="3"/>
  <c r="G248" i="3"/>
  <c r="F248" i="3"/>
  <c r="E248" i="3"/>
  <c r="D248" i="3"/>
  <c r="C248" i="3"/>
  <c r="B248" i="3"/>
  <c r="A248" i="3"/>
  <c r="P247" i="3"/>
  <c r="O247" i="3"/>
  <c r="N247" i="3"/>
  <c r="M247" i="3"/>
  <c r="L247" i="3"/>
  <c r="H247" i="3"/>
  <c r="G247" i="3"/>
  <c r="F247" i="3"/>
  <c r="E247" i="3"/>
  <c r="D247" i="3"/>
  <c r="C247" i="3"/>
  <c r="B247" i="3"/>
  <c r="A247" i="3"/>
  <c r="P246" i="3"/>
  <c r="O246" i="3"/>
  <c r="N246" i="3"/>
  <c r="M246" i="3"/>
  <c r="L246" i="3"/>
  <c r="H246" i="3"/>
  <c r="G246" i="3"/>
  <c r="F246" i="3"/>
  <c r="E246" i="3"/>
  <c r="D246" i="3"/>
  <c r="C246" i="3"/>
  <c r="B246" i="3"/>
  <c r="A246" i="3"/>
  <c r="P245" i="3"/>
  <c r="O245" i="3"/>
  <c r="N245" i="3"/>
  <c r="M245" i="3"/>
  <c r="L245" i="3"/>
  <c r="H245" i="3"/>
  <c r="G245" i="3"/>
  <c r="F245" i="3"/>
  <c r="E245" i="3"/>
  <c r="D245" i="3"/>
  <c r="C245" i="3"/>
  <c r="B245" i="3"/>
  <c r="A245" i="3"/>
  <c r="P244" i="3"/>
  <c r="O244" i="3"/>
  <c r="N244" i="3"/>
  <c r="M244" i="3"/>
  <c r="L244" i="3"/>
  <c r="H244" i="3"/>
  <c r="G244" i="3"/>
  <c r="F244" i="3"/>
  <c r="E244" i="3"/>
  <c r="D244" i="3"/>
  <c r="C244" i="3"/>
  <c r="B244" i="3"/>
  <c r="A244" i="3"/>
  <c r="P243" i="3"/>
  <c r="O243" i="3"/>
  <c r="N243" i="3"/>
  <c r="M243" i="3"/>
  <c r="L243" i="3"/>
  <c r="H243" i="3"/>
  <c r="G243" i="3"/>
  <c r="F243" i="3"/>
  <c r="E243" i="3"/>
  <c r="D243" i="3"/>
  <c r="C243" i="3"/>
  <c r="B243" i="3"/>
  <c r="A243" i="3"/>
  <c r="P242" i="3"/>
  <c r="O242" i="3"/>
  <c r="N242" i="3"/>
  <c r="M242" i="3"/>
  <c r="L242" i="3"/>
  <c r="H242" i="3"/>
  <c r="G242" i="3"/>
  <c r="F242" i="3"/>
  <c r="E242" i="3"/>
  <c r="D242" i="3"/>
  <c r="C242" i="3"/>
  <c r="B242" i="3"/>
  <c r="A242" i="3"/>
  <c r="P241" i="3"/>
  <c r="O241" i="3"/>
  <c r="N241" i="3"/>
  <c r="M241" i="3"/>
  <c r="L241" i="3"/>
  <c r="H241" i="3"/>
  <c r="G241" i="3"/>
  <c r="F241" i="3"/>
  <c r="E241" i="3"/>
  <c r="D241" i="3"/>
  <c r="C241" i="3"/>
  <c r="B241" i="3"/>
  <c r="A241" i="3"/>
  <c r="P240" i="3"/>
  <c r="O240" i="3"/>
  <c r="N240" i="3"/>
  <c r="M240" i="3"/>
  <c r="L240" i="3"/>
  <c r="H240" i="3"/>
  <c r="G240" i="3"/>
  <c r="F240" i="3"/>
  <c r="E240" i="3"/>
  <c r="D240" i="3"/>
  <c r="C240" i="3"/>
  <c r="B240" i="3"/>
  <c r="A240" i="3"/>
  <c r="P239" i="3"/>
  <c r="O239" i="3"/>
  <c r="N239" i="3"/>
  <c r="M239" i="3"/>
  <c r="L239" i="3"/>
  <c r="H239" i="3"/>
  <c r="G239" i="3"/>
  <c r="F239" i="3"/>
  <c r="E239" i="3"/>
  <c r="D239" i="3"/>
  <c r="C239" i="3"/>
  <c r="B239" i="3"/>
  <c r="A239" i="3"/>
  <c r="P238" i="3"/>
  <c r="O238" i="3"/>
  <c r="N238" i="3"/>
  <c r="M238" i="3"/>
  <c r="L238" i="3"/>
  <c r="H238" i="3"/>
  <c r="G238" i="3"/>
  <c r="F238" i="3"/>
  <c r="E238" i="3"/>
  <c r="D238" i="3"/>
  <c r="C238" i="3"/>
  <c r="B238" i="3"/>
  <c r="A238" i="3"/>
  <c r="P237" i="3"/>
  <c r="O237" i="3"/>
  <c r="N237" i="3"/>
  <c r="M237" i="3"/>
  <c r="L237" i="3"/>
  <c r="H237" i="3"/>
  <c r="G237" i="3"/>
  <c r="F237" i="3"/>
  <c r="E237" i="3"/>
  <c r="D237" i="3"/>
  <c r="C237" i="3"/>
  <c r="B237" i="3"/>
  <c r="A237" i="3"/>
  <c r="P236" i="3"/>
  <c r="O236" i="3"/>
  <c r="N236" i="3"/>
  <c r="M236" i="3"/>
  <c r="L236" i="3"/>
  <c r="H236" i="3"/>
  <c r="G236" i="3"/>
  <c r="F236" i="3"/>
  <c r="E236" i="3"/>
  <c r="D236" i="3"/>
  <c r="C236" i="3"/>
  <c r="B236" i="3"/>
  <c r="A236" i="3"/>
  <c r="P235" i="3"/>
  <c r="O235" i="3"/>
  <c r="N235" i="3"/>
  <c r="M235" i="3"/>
  <c r="L235" i="3"/>
  <c r="H235" i="3"/>
  <c r="G235" i="3"/>
  <c r="F235" i="3"/>
  <c r="E235" i="3"/>
  <c r="D235" i="3"/>
  <c r="C235" i="3"/>
  <c r="B235" i="3"/>
  <c r="A235" i="3"/>
  <c r="P234" i="3"/>
  <c r="O234" i="3"/>
  <c r="N234" i="3"/>
  <c r="M234" i="3"/>
  <c r="L234" i="3"/>
  <c r="H234" i="3"/>
  <c r="G234" i="3"/>
  <c r="F234" i="3"/>
  <c r="E234" i="3"/>
  <c r="D234" i="3"/>
  <c r="C234" i="3"/>
  <c r="B234" i="3"/>
  <c r="A234" i="3"/>
  <c r="P233" i="3"/>
  <c r="O233" i="3"/>
  <c r="N233" i="3"/>
  <c r="M233" i="3"/>
  <c r="L233" i="3"/>
  <c r="H233" i="3"/>
  <c r="G233" i="3"/>
  <c r="F233" i="3"/>
  <c r="E233" i="3"/>
  <c r="D233" i="3"/>
  <c r="C233" i="3"/>
  <c r="B233" i="3"/>
  <c r="A233" i="3"/>
  <c r="P232" i="3"/>
  <c r="O232" i="3"/>
  <c r="N232" i="3"/>
  <c r="M232" i="3"/>
  <c r="L232" i="3"/>
  <c r="H232" i="3"/>
  <c r="G232" i="3"/>
  <c r="F232" i="3"/>
  <c r="E232" i="3"/>
  <c r="D232" i="3"/>
  <c r="C232" i="3"/>
  <c r="B232" i="3"/>
  <c r="A232" i="3"/>
  <c r="P231" i="3"/>
  <c r="O231" i="3"/>
  <c r="N231" i="3"/>
  <c r="M231" i="3"/>
  <c r="L231" i="3"/>
  <c r="H231" i="3"/>
  <c r="G231" i="3"/>
  <c r="F231" i="3"/>
  <c r="E231" i="3"/>
  <c r="D231" i="3"/>
  <c r="C231" i="3"/>
  <c r="B231" i="3"/>
  <c r="A231" i="3"/>
  <c r="P230" i="3"/>
  <c r="O230" i="3"/>
  <c r="N230" i="3"/>
  <c r="M230" i="3"/>
  <c r="L230" i="3"/>
  <c r="H230" i="3"/>
  <c r="G230" i="3"/>
  <c r="F230" i="3"/>
  <c r="E230" i="3"/>
  <c r="D230" i="3"/>
  <c r="C230" i="3"/>
  <c r="B230" i="3"/>
  <c r="A230" i="3"/>
  <c r="P229" i="3"/>
  <c r="O229" i="3"/>
  <c r="N229" i="3"/>
  <c r="M229" i="3"/>
  <c r="L229" i="3"/>
  <c r="H229" i="3"/>
  <c r="G229" i="3"/>
  <c r="F229" i="3"/>
  <c r="E229" i="3"/>
  <c r="D229" i="3"/>
  <c r="C229" i="3"/>
  <c r="B229" i="3"/>
  <c r="A229" i="3"/>
  <c r="P228" i="3"/>
  <c r="O228" i="3"/>
  <c r="N228" i="3"/>
  <c r="M228" i="3"/>
  <c r="L228" i="3"/>
  <c r="H228" i="3"/>
  <c r="G228" i="3"/>
  <c r="F228" i="3"/>
  <c r="E228" i="3"/>
  <c r="D228" i="3"/>
  <c r="C228" i="3"/>
  <c r="B228" i="3"/>
  <c r="A228" i="3"/>
  <c r="P227" i="3"/>
  <c r="O227" i="3"/>
  <c r="N227" i="3"/>
  <c r="M227" i="3"/>
  <c r="L227" i="3"/>
  <c r="H227" i="3"/>
  <c r="G227" i="3"/>
  <c r="F227" i="3"/>
  <c r="E227" i="3"/>
  <c r="D227" i="3"/>
  <c r="C227" i="3"/>
  <c r="B227" i="3"/>
  <c r="A227" i="3"/>
  <c r="P226" i="3"/>
  <c r="O226" i="3"/>
  <c r="N226" i="3"/>
  <c r="M226" i="3"/>
  <c r="L226" i="3"/>
  <c r="H226" i="3"/>
  <c r="G226" i="3"/>
  <c r="F226" i="3"/>
  <c r="E226" i="3"/>
  <c r="D226" i="3"/>
  <c r="C226" i="3"/>
  <c r="B226" i="3"/>
  <c r="A226" i="3"/>
  <c r="P225" i="3"/>
  <c r="O225" i="3"/>
  <c r="N225" i="3"/>
  <c r="M225" i="3"/>
  <c r="L225" i="3"/>
  <c r="H225" i="3"/>
  <c r="G225" i="3"/>
  <c r="F225" i="3"/>
  <c r="E225" i="3"/>
  <c r="D225" i="3"/>
  <c r="C225" i="3"/>
  <c r="B225" i="3"/>
  <c r="A225" i="3"/>
  <c r="P224" i="3"/>
  <c r="O224" i="3"/>
  <c r="N224" i="3"/>
  <c r="M224" i="3"/>
  <c r="L224" i="3"/>
  <c r="H224" i="3"/>
  <c r="G224" i="3"/>
  <c r="F224" i="3"/>
  <c r="E224" i="3"/>
  <c r="D224" i="3"/>
  <c r="C224" i="3"/>
  <c r="B224" i="3"/>
  <c r="A224" i="3"/>
  <c r="P223" i="3"/>
  <c r="O223" i="3"/>
  <c r="N223" i="3"/>
  <c r="M223" i="3"/>
  <c r="L223" i="3"/>
  <c r="H223" i="3"/>
  <c r="G223" i="3"/>
  <c r="F223" i="3"/>
  <c r="E223" i="3"/>
  <c r="D223" i="3"/>
  <c r="C223" i="3"/>
  <c r="B223" i="3"/>
  <c r="A223" i="3"/>
  <c r="P222" i="3"/>
  <c r="O222" i="3"/>
  <c r="N222" i="3"/>
  <c r="M222" i="3"/>
  <c r="L222" i="3"/>
  <c r="H222" i="3"/>
  <c r="G222" i="3"/>
  <c r="F222" i="3"/>
  <c r="E222" i="3"/>
  <c r="D222" i="3"/>
  <c r="C222" i="3"/>
  <c r="B222" i="3"/>
  <c r="A222" i="3"/>
  <c r="P221" i="3"/>
  <c r="O221" i="3"/>
  <c r="N221" i="3"/>
  <c r="M221" i="3"/>
  <c r="L221" i="3"/>
  <c r="H221" i="3"/>
  <c r="G221" i="3"/>
  <c r="F221" i="3"/>
  <c r="E221" i="3"/>
  <c r="D221" i="3"/>
  <c r="C221" i="3"/>
  <c r="B221" i="3"/>
  <c r="A221" i="3"/>
  <c r="P220" i="3"/>
  <c r="O220" i="3"/>
  <c r="N220" i="3"/>
  <c r="M220" i="3"/>
  <c r="L220" i="3"/>
  <c r="H220" i="3"/>
  <c r="G220" i="3"/>
  <c r="F220" i="3"/>
  <c r="E220" i="3"/>
  <c r="D220" i="3"/>
  <c r="C220" i="3"/>
  <c r="B220" i="3"/>
  <c r="A220" i="3"/>
  <c r="P219" i="3"/>
  <c r="O219" i="3"/>
  <c r="N219" i="3"/>
  <c r="M219" i="3"/>
  <c r="L219" i="3"/>
  <c r="H219" i="3"/>
  <c r="G219" i="3"/>
  <c r="F219" i="3"/>
  <c r="E219" i="3"/>
  <c r="D219" i="3"/>
  <c r="C219" i="3"/>
  <c r="B219" i="3"/>
  <c r="A219" i="3"/>
  <c r="P218" i="3"/>
  <c r="O218" i="3"/>
  <c r="N218" i="3"/>
  <c r="M218" i="3"/>
  <c r="L218" i="3"/>
  <c r="H218" i="3"/>
  <c r="G218" i="3"/>
  <c r="F218" i="3"/>
  <c r="E218" i="3"/>
  <c r="D218" i="3"/>
  <c r="C218" i="3"/>
  <c r="B218" i="3"/>
  <c r="A218" i="3"/>
  <c r="P217" i="3"/>
  <c r="O217" i="3"/>
  <c r="N217" i="3"/>
  <c r="M217" i="3"/>
  <c r="L217" i="3"/>
  <c r="H217" i="3"/>
  <c r="G217" i="3"/>
  <c r="F217" i="3"/>
  <c r="E217" i="3"/>
  <c r="D217" i="3"/>
  <c r="C217" i="3"/>
  <c r="B217" i="3"/>
  <c r="A217" i="3"/>
  <c r="P216" i="3"/>
  <c r="O216" i="3"/>
  <c r="N216" i="3"/>
  <c r="M216" i="3"/>
  <c r="L216" i="3"/>
  <c r="H216" i="3"/>
  <c r="G216" i="3"/>
  <c r="F216" i="3"/>
  <c r="E216" i="3"/>
  <c r="D216" i="3"/>
  <c r="C216" i="3"/>
  <c r="B216" i="3"/>
  <c r="A216" i="3"/>
  <c r="P215" i="3"/>
  <c r="O215" i="3"/>
  <c r="N215" i="3"/>
  <c r="M215" i="3"/>
  <c r="L215" i="3"/>
  <c r="H215" i="3"/>
  <c r="G215" i="3"/>
  <c r="F215" i="3"/>
  <c r="E215" i="3"/>
  <c r="D215" i="3"/>
  <c r="C215" i="3"/>
  <c r="B215" i="3"/>
  <c r="A215" i="3"/>
  <c r="P214" i="3"/>
  <c r="O214" i="3"/>
  <c r="N214" i="3"/>
  <c r="M214" i="3"/>
  <c r="L214" i="3"/>
  <c r="H214" i="3"/>
  <c r="G214" i="3"/>
  <c r="F214" i="3"/>
  <c r="E214" i="3"/>
  <c r="D214" i="3"/>
  <c r="C214" i="3"/>
  <c r="B214" i="3"/>
  <c r="A214" i="3"/>
  <c r="P213" i="3"/>
  <c r="O213" i="3"/>
  <c r="N213" i="3"/>
  <c r="M213" i="3"/>
  <c r="L213" i="3"/>
  <c r="H213" i="3"/>
  <c r="G213" i="3"/>
  <c r="F213" i="3"/>
  <c r="E213" i="3"/>
  <c r="D213" i="3"/>
  <c r="C213" i="3"/>
  <c r="B213" i="3"/>
  <c r="A213" i="3"/>
  <c r="P212" i="3"/>
  <c r="O212" i="3"/>
  <c r="N212" i="3"/>
  <c r="M212" i="3"/>
  <c r="L212" i="3"/>
  <c r="H212" i="3"/>
  <c r="G212" i="3"/>
  <c r="F212" i="3"/>
  <c r="E212" i="3"/>
  <c r="D212" i="3"/>
  <c r="C212" i="3"/>
  <c r="B212" i="3"/>
  <c r="A212" i="3"/>
  <c r="P211" i="3"/>
  <c r="O211" i="3"/>
  <c r="N211" i="3"/>
  <c r="M211" i="3"/>
  <c r="L211" i="3"/>
  <c r="H211" i="3"/>
  <c r="G211" i="3"/>
  <c r="F211" i="3"/>
  <c r="E211" i="3"/>
  <c r="D211" i="3"/>
  <c r="C211" i="3"/>
  <c r="B211" i="3"/>
  <c r="A211" i="3"/>
  <c r="P210" i="3"/>
  <c r="O210" i="3"/>
  <c r="N210" i="3"/>
  <c r="M210" i="3"/>
  <c r="L210" i="3"/>
  <c r="H210" i="3"/>
  <c r="G210" i="3"/>
  <c r="F210" i="3"/>
  <c r="E210" i="3"/>
  <c r="D210" i="3"/>
  <c r="C210" i="3"/>
  <c r="B210" i="3"/>
  <c r="A210" i="3"/>
  <c r="P209" i="3"/>
  <c r="O209" i="3"/>
  <c r="N209" i="3"/>
  <c r="M209" i="3"/>
  <c r="L209" i="3"/>
  <c r="H209" i="3"/>
  <c r="G209" i="3"/>
  <c r="F209" i="3"/>
  <c r="E209" i="3"/>
  <c r="D209" i="3"/>
  <c r="C209" i="3"/>
  <c r="B209" i="3"/>
  <c r="A209" i="3"/>
  <c r="P208" i="3"/>
  <c r="O208" i="3"/>
  <c r="N208" i="3"/>
  <c r="M208" i="3"/>
  <c r="L208" i="3"/>
  <c r="H208" i="3"/>
  <c r="G208" i="3"/>
  <c r="F208" i="3"/>
  <c r="E208" i="3"/>
  <c r="D208" i="3"/>
  <c r="C208" i="3"/>
  <c r="B208" i="3"/>
  <c r="A208" i="3"/>
  <c r="P207" i="3"/>
  <c r="O207" i="3"/>
  <c r="N207" i="3"/>
  <c r="M207" i="3"/>
  <c r="L207" i="3"/>
  <c r="H207" i="3"/>
  <c r="G207" i="3"/>
  <c r="F207" i="3"/>
  <c r="E207" i="3"/>
  <c r="D207" i="3"/>
  <c r="C207" i="3"/>
  <c r="B207" i="3"/>
  <c r="A207" i="3"/>
  <c r="P206" i="3"/>
  <c r="O206" i="3"/>
  <c r="N206" i="3"/>
  <c r="M206" i="3"/>
  <c r="L206" i="3"/>
  <c r="H206" i="3"/>
  <c r="G206" i="3"/>
  <c r="F206" i="3"/>
  <c r="E206" i="3"/>
  <c r="D206" i="3"/>
  <c r="C206" i="3"/>
  <c r="B206" i="3"/>
  <c r="A206" i="3"/>
  <c r="P205" i="3"/>
  <c r="O205" i="3"/>
  <c r="N205" i="3"/>
  <c r="M205" i="3"/>
  <c r="L205" i="3"/>
  <c r="H205" i="3"/>
  <c r="G205" i="3"/>
  <c r="F205" i="3"/>
  <c r="E205" i="3"/>
  <c r="D205" i="3"/>
  <c r="C205" i="3"/>
  <c r="B205" i="3"/>
  <c r="A205" i="3"/>
  <c r="P204" i="3"/>
  <c r="O204" i="3"/>
  <c r="N204" i="3"/>
  <c r="M204" i="3"/>
  <c r="L204" i="3"/>
  <c r="H204" i="3"/>
  <c r="G204" i="3"/>
  <c r="F204" i="3"/>
  <c r="E204" i="3"/>
  <c r="D204" i="3"/>
  <c r="C204" i="3"/>
  <c r="B204" i="3"/>
  <c r="A204" i="3"/>
  <c r="P203" i="3"/>
  <c r="O203" i="3"/>
  <c r="N203" i="3"/>
  <c r="M203" i="3"/>
  <c r="L203" i="3"/>
  <c r="H203" i="3"/>
  <c r="G203" i="3"/>
  <c r="F203" i="3"/>
  <c r="E203" i="3"/>
  <c r="D203" i="3"/>
  <c r="C203" i="3"/>
  <c r="B203" i="3"/>
  <c r="A203" i="3"/>
  <c r="P202" i="3"/>
  <c r="O202" i="3"/>
  <c r="N202" i="3"/>
  <c r="M202" i="3"/>
  <c r="L202" i="3"/>
  <c r="H202" i="3"/>
  <c r="G202" i="3"/>
  <c r="F202" i="3"/>
  <c r="E202" i="3"/>
  <c r="D202" i="3"/>
  <c r="C202" i="3"/>
  <c r="B202" i="3"/>
  <c r="A202" i="3"/>
  <c r="P201" i="3"/>
  <c r="O201" i="3"/>
  <c r="N201" i="3"/>
  <c r="M201" i="3"/>
  <c r="L201" i="3"/>
  <c r="H201" i="3"/>
  <c r="G201" i="3"/>
  <c r="F201" i="3"/>
  <c r="E201" i="3"/>
  <c r="D201" i="3"/>
  <c r="C201" i="3"/>
  <c r="B201" i="3"/>
  <c r="A201" i="3"/>
  <c r="P200" i="3"/>
  <c r="O200" i="3"/>
  <c r="N200" i="3"/>
  <c r="M200" i="3"/>
  <c r="L200" i="3"/>
  <c r="H200" i="3"/>
  <c r="G200" i="3"/>
  <c r="F200" i="3"/>
  <c r="E200" i="3"/>
  <c r="D200" i="3"/>
  <c r="C200" i="3"/>
  <c r="B200" i="3"/>
  <c r="A200" i="3"/>
  <c r="P199" i="3"/>
  <c r="O199" i="3"/>
  <c r="N199" i="3"/>
  <c r="M199" i="3"/>
  <c r="L199" i="3"/>
  <c r="H199" i="3"/>
  <c r="G199" i="3"/>
  <c r="F199" i="3"/>
  <c r="E199" i="3"/>
  <c r="D199" i="3"/>
  <c r="C199" i="3"/>
  <c r="B199" i="3"/>
  <c r="A199" i="3"/>
  <c r="P198" i="3"/>
  <c r="O198" i="3"/>
  <c r="N198" i="3"/>
  <c r="M198" i="3"/>
  <c r="L198" i="3"/>
  <c r="H198" i="3"/>
  <c r="G198" i="3"/>
  <c r="F198" i="3"/>
  <c r="E198" i="3"/>
  <c r="D198" i="3"/>
  <c r="C198" i="3"/>
  <c r="B198" i="3"/>
  <c r="A198" i="3"/>
  <c r="P197" i="3"/>
  <c r="O197" i="3"/>
  <c r="N197" i="3"/>
  <c r="M197" i="3"/>
  <c r="L197" i="3"/>
  <c r="H197" i="3"/>
  <c r="G197" i="3"/>
  <c r="F197" i="3"/>
  <c r="E197" i="3"/>
  <c r="D197" i="3"/>
  <c r="C197" i="3"/>
  <c r="B197" i="3"/>
  <c r="A197" i="3"/>
  <c r="P196" i="3"/>
  <c r="O196" i="3"/>
  <c r="N196" i="3"/>
  <c r="M196" i="3"/>
  <c r="L196" i="3"/>
  <c r="H196" i="3"/>
  <c r="G196" i="3"/>
  <c r="F196" i="3"/>
  <c r="E196" i="3"/>
  <c r="D196" i="3"/>
  <c r="C196" i="3"/>
  <c r="B196" i="3"/>
  <c r="A196" i="3"/>
  <c r="P195" i="3"/>
  <c r="O195" i="3"/>
  <c r="N195" i="3"/>
  <c r="M195" i="3"/>
  <c r="L195" i="3"/>
  <c r="H195" i="3"/>
  <c r="G195" i="3"/>
  <c r="F195" i="3"/>
  <c r="E195" i="3"/>
  <c r="D195" i="3"/>
  <c r="C195" i="3"/>
  <c r="B195" i="3"/>
  <c r="A195" i="3"/>
  <c r="P194" i="3"/>
  <c r="O194" i="3"/>
  <c r="N194" i="3"/>
  <c r="M194" i="3"/>
  <c r="L194" i="3"/>
  <c r="H194" i="3"/>
  <c r="G194" i="3"/>
  <c r="F194" i="3"/>
  <c r="E194" i="3"/>
  <c r="D194" i="3"/>
  <c r="C194" i="3"/>
  <c r="B194" i="3"/>
  <c r="A194" i="3"/>
  <c r="P193" i="3"/>
  <c r="O193" i="3"/>
  <c r="N193" i="3"/>
  <c r="M193" i="3"/>
  <c r="L193" i="3"/>
  <c r="H193" i="3"/>
  <c r="G193" i="3"/>
  <c r="F193" i="3"/>
  <c r="E193" i="3"/>
  <c r="D193" i="3"/>
  <c r="C193" i="3"/>
  <c r="B193" i="3"/>
  <c r="A193" i="3"/>
  <c r="P192" i="3"/>
  <c r="O192" i="3"/>
  <c r="N192" i="3"/>
  <c r="M192" i="3"/>
  <c r="L192" i="3"/>
  <c r="H192" i="3"/>
  <c r="G192" i="3"/>
  <c r="F192" i="3"/>
  <c r="E192" i="3"/>
  <c r="D192" i="3"/>
  <c r="C192" i="3"/>
  <c r="B192" i="3"/>
  <c r="A192" i="3"/>
  <c r="P191" i="3"/>
  <c r="O191" i="3"/>
  <c r="N191" i="3"/>
  <c r="M191" i="3"/>
  <c r="L191" i="3"/>
  <c r="H191" i="3"/>
  <c r="G191" i="3"/>
  <c r="F191" i="3"/>
  <c r="E191" i="3"/>
  <c r="D191" i="3"/>
  <c r="C191" i="3"/>
  <c r="B191" i="3"/>
  <c r="A191" i="3"/>
  <c r="P190" i="3"/>
  <c r="O190" i="3"/>
  <c r="N190" i="3"/>
  <c r="M190" i="3"/>
  <c r="L190" i="3"/>
  <c r="H190" i="3"/>
  <c r="G190" i="3"/>
  <c r="F190" i="3"/>
  <c r="E190" i="3"/>
  <c r="D190" i="3"/>
  <c r="C190" i="3"/>
  <c r="B190" i="3"/>
  <c r="A190" i="3"/>
  <c r="P189" i="3"/>
  <c r="O189" i="3"/>
  <c r="N189" i="3"/>
  <c r="M189" i="3"/>
  <c r="L189" i="3"/>
  <c r="H189" i="3"/>
  <c r="G189" i="3"/>
  <c r="F189" i="3"/>
  <c r="E189" i="3"/>
  <c r="D189" i="3"/>
  <c r="C189" i="3"/>
  <c r="B189" i="3"/>
  <c r="A189" i="3"/>
  <c r="P188" i="3"/>
  <c r="O188" i="3"/>
  <c r="N188" i="3"/>
  <c r="M188" i="3"/>
  <c r="L188" i="3"/>
  <c r="H188" i="3"/>
  <c r="G188" i="3"/>
  <c r="F188" i="3"/>
  <c r="E188" i="3"/>
  <c r="D188" i="3"/>
  <c r="C188" i="3"/>
  <c r="B188" i="3"/>
  <c r="A188" i="3"/>
  <c r="P187" i="3"/>
  <c r="O187" i="3"/>
  <c r="N187" i="3"/>
  <c r="M187" i="3"/>
  <c r="L187" i="3"/>
  <c r="H187" i="3"/>
  <c r="G187" i="3"/>
  <c r="F187" i="3"/>
  <c r="E187" i="3"/>
  <c r="D187" i="3"/>
  <c r="C187" i="3"/>
  <c r="B187" i="3"/>
  <c r="A187" i="3"/>
  <c r="P186" i="3"/>
  <c r="O186" i="3"/>
  <c r="N186" i="3"/>
  <c r="M186" i="3"/>
  <c r="L186" i="3"/>
  <c r="H186" i="3"/>
  <c r="G186" i="3"/>
  <c r="F186" i="3"/>
  <c r="E186" i="3"/>
  <c r="D186" i="3"/>
  <c r="C186" i="3"/>
  <c r="B186" i="3"/>
  <c r="A186" i="3"/>
  <c r="P185" i="3"/>
  <c r="O185" i="3"/>
  <c r="N185" i="3"/>
  <c r="M185" i="3"/>
  <c r="L185" i="3"/>
  <c r="H185" i="3"/>
  <c r="G185" i="3"/>
  <c r="F185" i="3"/>
  <c r="E185" i="3"/>
  <c r="D185" i="3"/>
  <c r="C185" i="3"/>
  <c r="B185" i="3"/>
  <c r="A185" i="3"/>
  <c r="P184" i="3"/>
  <c r="O184" i="3"/>
  <c r="N184" i="3"/>
  <c r="M184" i="3"/>
  <c r="L184" i="3"/>
  <c r="H184" i="3"/>
  <c r="G184" i="3"/>
  <c r="F184" i="3"/>
  <c r="E184" i="3"/>
  <c r="D184" i="3"/>
  <c r="C184" i="3"/>
  <c r="B184" i="3"/>
  <c r="A184" i="3"/>
  <c r="P183" i="3"/>
  <c r="O183" i="3"/>
  <c r="N183" i="3"/>
  <c r="M183" i="3"/>
  <c r="L183" i="3"/>
  <c r="H183" i="3"/>
  <c r="G183" i="3"/>
  <c r="F183" i="3"/>
  <c r="E183" i="3"/>
  <c r="D183" i="3"/>
  <c r="C183" i="3"/>
  <c r="B183" i="3"/>
  <c r="A183" i="3"/>
  <c r="P182" i="3"/>
  <c r="O182" i="3"/>
  <c r="N182" i="3"/>
  <c r="M182" i="3"/>
  <c r="L182" i="3"/>
  <c r="H182" i="3"/>
  <c r="G182" i="3"/>
  <c r="F182" i="3"/>
  <c r="E182" i="3"/>
  <c r="D182" i="3"/>
  <c r="C182" i="3"/>
  <c r="B182" i="3"/>
  <c r="A182" i="3"/>
  <c r="P181" i="3"/>
  <c r="O181" i="3"/>
  <c r="N181" i="3"/>
  <c r="M181" i="3"/>
  <c r="L181" i="3"/>
  <c r="H181" i="3"/>
  <c r="G181" i="3"/>
  <c r="F181" i="3"/>
  <c r="E181" i="3"/>
  <c r="D181" i="3"/>
  <c r="C181" i="3"/>
  <c r="B181" i="3"/>
  <c r="A181" i="3"/>
  <c r="P180" i="3"/>
  <c r="O180" i="3"/>
  <c r="N180" i="3"/>
  <c r="M180" i="3"/>
  <c r="L180" i="3"/>
  <c r="H180" i="3"/>
  <c r="G180" i="3"/>
  <c r="F180" i="3"/>
  <c r="E180" i="3"/>
  <c r="D180" i="3"/>
  <c r="C180" i="3"/>
  <c r="B180" i="3"/>
  <c r="A180" i="3"/>
  <c r="P179" i="3"/>
  <c r="O179" i="3"/>
  <c r="N179" i="3"/>
  <c r="M179" i="3"/>
  <c r="L179" i="3"/>
  <c r="H179" i="3"/>
  <c r="G179" i="3"/>
  <c r="F179" i="3"/>
  <c r="E179" i="3"/>
  <c r="D179" i="3"/>
  <c r="C179" i="3"/>
  <c r="B179" i="3"/>
  <c r="A179" i="3"/>
  <c r="P178" i="3"/>
  <c r="O178" i="3"/>
  <c r="N178" i="3"/>
  <c r="M178" i="3"/>
  <c r="L178" i="3"/>
  <c r="H178" i="3"/>
  <c r="G178" i="3"/>
  <c r="F178" i="3"/>
  <c r="E178" i="3"/>
  <c r="D178" i="3"/>
  <c r="C178" i="3"/>
  <c r="B178" i="3"/>
  <c r="A178" i="3"/>
  <c r="P177" i="3"/>
  <c r="O177" i="3"/>
  <c r="N177" i="3"/>
  <c r="M177" i="3"/>
  <c r="L177" i="3"/>
  <c r="H177" i="3"/>
  <c r="G177" i="3"/>
  <c r="F177" i="3"/>
  <c r="E177" i="3"/>
  <c r="D177" i="3"/>
  <c r="C177" i="3"/>
  <c r="B177" i="3"/>
  <c r="A177" i="3"/>
  <c r="P176" i="3"/>
  <c r="O176" i="3"/>
  <c r="N176" i="3"/>
  <c r="M176" i="3"/>
  <c r="L176" i="3"/>
  <c r="H176" i="3"/>
  <c r="G176" i="3"/>
  <c r="F176" i="3"/>
  <c r="E176" i="3"/>
  <c r="D176" i="3"/>
  <c r="C176" i="3"/>
  <c r="B176" i="3"/>
  <c r="A176" i="3"/>
  <c r="P175" i="3"/>
  <c r="O175" i="3"/>
  <c r="N175" i="3"/>
  <c r="M175" i="3"/>
  <c r="L175" i="3"/>
  <c r="H175" i="3"/>
  <c r="G175" i="3"/>
  <c r="F175" i="3"/>
  <c r="E175" i="3"/>
  <c r="D175" i="3"/>
  <c r="C175" i="3"/>
  <c r="B175" i="3"/>
  <c r="A175" i="3"/>
  <c r="P174" i="3"/>
  <c r="O174" i="3"/>
  <c r="N174" i="3"/>
  <c r="M174" i="3"/>
  <c r="L174" i="3"/>
  <c r="H174" i="3"/>
  <c r="G174" i="3"/>
  <c r="F174" i="3"/>
  <c r="E174" i="3"/>
  <c r="D174" i="3"/>
  <c r="C174" i="3"/>
  <c r="B174" i="3"/>
  <c r="A174" i="3"/>
  <c r="P173" i="3"/>
  <c r="O173" i="3"/>
  <c r="N173" i="3"/>
  <c r="M173" i="3"/>
  <c r="L173" i="3"/>
  <c r="H173" i="3"/>
  <c r="G173" i="3"/>
  <c r="F173" i="3"/>
  <c r="E173" i="3"/>
  <c r="D173" i="3"/>
  <c r="C173" i="3"/>
  <c r="B173" i="3"/>
  <c r="A173" i="3"/>
  <c r="P172" i="3"/>
  <c r="O172" i="3"/>
  <c r="N172" i="3"/>
  <c r="M172" i="3"/>
  <c r="L172" i="3"/>
  <c r="H172" i="3"/>
  <c r="G172" i="3"/>
  <c r="F172" i="3"/>
  <c r="E172" i="3"/>
  <c r="D172" i="3"/>
  <c r="C172" i="3"/>
  <c r="B172" i="3"/>
  <c r="A172" i="3"/>
  <c r="P171" i="3"/>
  <c r="O171" i="3"/>
  <c r="N171" i="3"/>
  <c r="M171" i="3"/>
  <c r="L171" i="3"/>
  <c r="H171" i="3"/>
  <c r="G171" i="3"/>
  <c r="F171" i="3"/>
  <c r="E171" i="3"/>
  <c r="D171" i="3"/>
  <c r="C171" i="3"/>
  <c r="B171" i="3"/>
  <c r="A171" i="3"/>
  <c r="P170" i="3"/>
  <c r="O170" i="3"/>
  <c r="N170" i="3"/>
  <c r="M170" i="3"/>
  <c r="L170" i="3"/>
  <c r="H170" i="3"/>
  <c r="G170" i="3"/>
  <c r="F170" i="3"/>
  <c r="E170" i="3"/>
  <c r="D170" i="3"/>
  <c r="C170" i="3"/>
  <c r="B170" i="3"/>
  <c r="A170" i="3"/>
  <c r="P169" i="3"/>
  <c r="O169" i="3"/>
  <c r="N169" i="3"/>
  <c r="M169" i="3"/>
  <c r="L169" i="3"/>
  <c r="H169" i="3"/>
  <c r="G169" i="3"/>
  <c r="F169" i="3"/>
  <c r="E169" i="3"/>
  <c r="D169" i="3"/>
  <c r="C169" i="3"/>
  <c r="B169" i="3"/>
  <c r="A169" i="3"/>
  <c r="P168" i="3"/>
  <c r="O168" i="3"/>
  <c r="N168" i="3"/>
  <c r="M168" i="3"/>
  <c r="L168" i="3"/>
  <c r="H168" i="3"/>
  <c r="G168" i="3"/>
  <c r="F168" i="3"/>
  <c r="E168" i="3"/>
  <c r="D168" i="3"/>
  <c r="C168" i="3"/>
  <c r="B168" i="3"/>
  <c r="A168" i="3"/>
  <c r="P167" i="3"/>
  <c r="O167" i="3"/>
  <c r="N167" i="3"/>
  <c r="M167" i="3"/>
  <c r="L167" i="3"/>
  <c r="H167" i="3"/>
  <c r="G167" i="3"/>
  <c r="F167" i="3"/>
  <c r="E167" i="3"/>
  <c r="D167" i="3"/>
  <c r="C167" i="3"/>
  <c r="B167" i="3"/>
  <c r="A167" i="3"/>
  <c r="P166" i="3"/>
  <c r="O166" i="3"/>
  <c r="N166" i="3"/>
  <c r="M166" i="3"/>
  <c r="L166" i="3"/>
  <c r="H166" i="3"/>
  <c r="G166" i="3"/>
  <c r="F166" i="3"/>
  <c r="E166" i="3"/>
  <c r="D166" i="3"/>
  <c r="C166" i="3"/>
  <c r="B166" i="3"/>
  <c r="A166" i="3"/>
  <c r="P165" i="3"/>
  <c r="O165" i="3"/>
  <c r="N165" i="3"/>
  <c r="M165" i="3"/>
  <c r="L165" i="3"/>
  <c r="H165" i="3"/>
  <c r="G165" i="3"/>
  <c r="F165" i="3"/>
  <c r="E165" i="3"/>
  <c r="D165" i="3"/>
  <c r="C165" i="3"/>
  <c r="B165" i="3"/>
  <c r="A165" i="3"/>
  <c r="P164" i="3"/>
  <c r="O164" i="3"/>
  <c r="N164" i="3"/>
  <c r="M164" i="3"/>
  <c r="L164" i="3"/>
  <c r="H164" i="3"/>
  <c r="G164" i="3"/>
  <c r="F164" i="3"/>
  <c r="E164" i="3"/>
  <c r="D164" i="3"/>
  <c r="C164" i="3"/>
  <c r="B164" i="3"/>
  <c r="A164" i="3"/>
  <c r="P163" i="3"/>
  <c r="O163" i="3"/>
  <c r="N163" i="3"/>
  <c r="M163" i="3"/>
  <c r="L163" i="3"/>
  <c r="H163" i="3"/>
  <c r="G163" i="3"/>
  <c r="F163" i="3"/>
  <c r="E163" i="3"/>
  <c r="D163" i="3"/>
  <c r="C163" i="3"/>
  <c r="B163" i="3"/>
  <c r="A163" i="3"/>
  <c r="P162" i="3"/>
  <c r="O162" i="3"/>
  <c r="N162" i="3"/>
  <c r="M162" i="3"/>
  <c r="L162" i="3"/>
  <c r="H162" i="3"/>
  <c r="G162" i="3"/>
  <c r="F162" i="3"/>
  <c r="E162" i="3"/>
  <c r="D162" i="3"/>
  <c r="C162" i="3"/>
  <c r="B162" i="3"/>
  <c r="A162" i="3"/>
  <c r="P161" i="3"/>
  <c r="O161" i="3"/>
  <c r="N161" i="3"/>
  <c r="M161" i="3"/>
  <c r="L161" i="3"/>
  <c r="H161" i="3"/>
  <c r="G161" i="3"/>
  <c r="F161" i="3"/>
  <c r="E161" i="3"/>
  <c r="D161" i="3"/>
  <c r="C161" i="3"/>
  <c r="B161" i="3"/>
  <c r="A161" i="3"/>
  <c r="P160" i="3"/>
  <c r="O160" i="3"/>
  <c r="N160" i="3"/>
  <c r="M160" i="3"/>
  <c r="L160" i="3"/>
  <c r="H160" i="3"/>
  <c r="G160" i="3"/>
  <c r="F160" i="3"/>
  <c r="E160" i="3"/>
  <c r="D160" i="3"/>
  <c r="C160" i="3"/>
  <c r="B160" i="3"/>
  <c r="A160" i="3"/>
  <c r="P159" i="3"/>
  <c r="O159" i="3"/>
  <c r="N159" i="3"/>
  <c r="M159" i="3"/>
  <c r="L159" i="3"/>
  <c r="H159" i="3"/>
  <c r="G159" i="3"/>
  <c r="F159" i="3"/>
  <c r="E159" i="3"/>
  <c r="D159" i="3"/>
  <c r="C159" i="3"/>
  <c r="B159" i="3"/>
  <c r="A159" i="3"/>
  <c r="P158" i="3"/>
  <c r="O158" i="3"/>
  <c r="N158" i="3"/>
  <c r="M158" i="3"/>
  <c r="L158" i="3"/>
  <c r="H158" i="3"/>
  <c r="G158" i="3"/>
  <c r="F158" i="3"/>
  <c r="E158" i="3"/>
  <c r="D158" i="3"/>
  <c r="C158" i="3"/>
  <c r="B158" i="3"/>
  <c r="A158" i="3"/>
  <c r="P157" i="3"/>
  <c r="O157" i="3"/>
  <c r="N157" i="3"/>
  <c r="M157" i="3"/>
  <c r="L157" i="3"/>
  <c r="H157" i="3"/>
  <c r="G157" i="3"/>
  <c r="F157" i="3"/>
  <c r="E157" i="3"/>
  <c r="D157" i="3"/>
  <c r="C157" i="3"/>
  <c r="B157" i="3"/>
  <c r="A157" i="3"/>
  <c r="P156" i="3"/>
  <c r="O156" i="3"/>
  <c r="N156" i="3"/>
  <c r="M156" i="3"/>
  <c r="L156" i="3"/>
  <c r="H156" i="3"/>
  <c r="G156" i="3"/>
  <c r="F156" i="3"/>
  <c r="E156" i="3"/>
  <c r="D156" i="3"/>
  <c r="C156" i="3"/>
  <c r="B156" i="3"/>
  <c r="A156" i="3"/>
  <c r="P155" i="3"/>
  <c r="O155" i="3"/>
  <c r="N155" i="3"/>
  <c r="M155" i="3"/>
  <c r="L155" i="3"/>
  <c r="H155" i="3"/>
  <c r="G155" i="3"/>
  <c r="F155" i="3"/>
  <c r="E155" i="3"/>
  <c r="D155" i="3"/>
  <c r="C155" i="3"/>
  <c r="B155" i="3"/>
  <c r="A155" i="3"/>
  <c r="P154" i="3"/>
  <c r="O154" i="3"/>
  <c r="N154" i="3"/>
  <c r="M154" i="3"/>
  <c r="L154" i="3"/>
  <c r="H154" i="3"/>
  <c r="G154" i="3"/>
  <c r="F154" i="3"/>
  <c r="E154" i="3"/>
  <c r="D154" i="3"/>
  <c r="C154" i="3"/>
  <c r="B154" i="3"/>
  <c r="A154" i="3"/>
  <c r="P153" i="3"/>
  <c r="O153" i="3"/>
  <c r="N153" i="3"/>
  <c r="M153" i="3"/>
  <c r="L153" i="3"/>
  <c r="H153" i="3"/>
  <c r="G153" i="3"/>
  <c r="F153" i="3"/>
  <c r="E153" i="3"/>
  <c r="D153" i="3"/>
  <c r="C153" i="3"/>
  <c r="B153" i="3"/>
  <c r="A153" i="3"/>
  <c r="P152" i="3"/>
  <c r="O152" i="3"/>
  <c r="N152" i="3"/>
  <c r="M152" i="3"/>
  <c r="L152" i="3"/>
  <c r="H152" i="3"/>
  <c r="G152" i="3"/>
  <c r="F152" i="3"/>
  <c r="E152" i="3"/>
  <c r="D152" i="3"/>
  <c r="C152" i="3"/>
  <c r="B152" i="3"/>
  <c r="A152" i="3"/>
  <c r="P151" i="3"/>
  <c r="O151" i="3"/>
  <c r="N151" i="3"/>
  <c r="M151" i="3"/>
  <c r="L151" i="3"/>
  <c r="H151" i="3"/>
  <c r="G151" i="3"/>
  <c r="F151" i="3"/>
  <c r="E151" i="3"/>
  <c r="D151" i="3"/>
  <c r="C151" i="3"/>
  <c r="B151" i="3"/>
  <c r="A151" i="3"/>
  <c r="P150" i="3"/>
  <c r="O150" i="3"/>
  <c r="N150" i="3"/>
  <c r="M150" i="3"/>
  <c r="L150" i="3"/>
  <c r="H150" i="3"/>
  <c r="G150" i="3"/>
  <c r="F150" i="3"/>
  <c r="E150" i="3"/>
  <c r="D150" i="3"/>
  <c r="C150" i="3"/>
  <c r="B150" i="3"/>
  <c r="A150" i="3"/>
  <c r="P149" i="3"/>
  <c r="O149" i="3"/>
  <c r="N149" i="3"/>
  <c r="M149" i="3"/>
  <c r="L149" i="3"/>
  <c r="H149" i="3"/>
  <c r="G149" i="3"/>
  <c r="F149" i="3"/>
  <c r="E149" i="3"/>
  <c r="D149" i="3"/>
  <c r="C149" i="3"/>
  <c r="B149" i="3"/>
  <c r="A149" i="3"/>
  <c r="P148" i="3"/>
  <c r="O148" i="3"/>
  <c r="N148" i="3"/>
  <c r="M148" i="3"/>
  <c r="L148" i="3"/>
  <c r="H148" i="3"/>
  <c r="G148" i="3"/>
  <c r="F148" i="3"/>
  <c r="E148" i="3"/>
  <c r="D148" i="3"/>
  <c r="C148" i="3"/>
  <c r="B148" i="3"/>
  <c r="A148" i="3"/>
  <c r="P147" i="3"/>
  <c r="O147" i="3"/>
  <c r="N147" i="3"/>
  <c r="M147" i="3"/>
  <c r="L147" i="3"/>
  <c r="H147" i="3"/>
  <c r="G147" i="3"/>
  <c r="F147" i="3"/>
  <c r="E147" i="3"/>
  <c r="D147" i="3"/>
  <c r="C147" i="3"/>
  <c r="B147" i="3"/>
  <c r="A147" i="3"/>
  <c r="P146" i="3"/>
  <c r="O146" i="3"/>
  <c r="N146" i="3"/>
  <c r="M146" i="3"/>
  <c r="L146" i="3"/>
  <c r="H146" i="3"/>
  <c r="G146" i="3"/>
  <c r="F146" i="3"/>
  <c r="E146" i="3"/>
  <c r="D146" i="3"/>
  <c r="C146" i="3"/>
  <c r="B146" i="3"/>
  <c r="A146" i="3"/>
  <c r="P145" i="3"/>
  <c r="O145" i="3"/>
  <c r="N145" i="3"/>
  <c r="M145" i="3"/>
  <c r="L145" i="3"/>
  <c r="H145" i="3"/>
  <c r="G145" i="3"/>
  <c r="F145" i="3"/>
  <c r="E145" i="3"/>
  <c r="D145" i="3"/>
  <c r="C145" i="3"/>
  <c r="B145" i="3"/>
  <c r="A145" i="3"/>
  <c r="P144" i="3"/>
  <c r="O144" i="3"/>
  <c r="N144" i="3"/>
  <c r="M144" i="3"/>
  <c r="L144" i="3"/>
  <c r="H144" i="3"/>
  <c r="G144" i="3"/>
  <c r="F144" i="3"/>
  <c r="E144" i="3"/>
  <c r="D144" i="3"/>
  <c r="C144" i="3"/>
  <c r="B144" i="3"/>
  <c r="A144" i="3"/>
  <c r="P143" i="3"/>
  <c r="O143" i="3"/>
  <c r="N143" i="3"/>
  <c r="M143" i="3"/>
  <c r="L143" i="3"/>
  <c r="H143" i="3"/>
  <c r="G143" i="3"/>
  <c r="F143" i="3"/>
  <c r="E143" i="3"/>
  <c r="D143" i="3"/>
  <c r="C143" i="3"/>
  <c r="B143" i="3"/>
  <c r="A143" i="3"/>
  <c r="P142" i="3"/>
  <c r="O142" i="3"/>
  <c r="N142" i="3"/>
  <c r="M142" i="3"/>
  <c r="L142" i="3"/>
  <c r="H142" i="3"/>
  <c r="G142" i="3"/>
  <c r="F142" i="3"/>
  <c r="E142" i="3"/>
  <c r="D142" i="3"/>
  <c r="C142" i="3"/>
  <c r="B142" i="3"/>
  <c r="A142" i="3"/>
  <c r="P141" i="3"/>
  <c r="O141" i="3"/>
  <c r="N141" i="3"/>
  <c r="M141" i="3"/>
  <c r="L141" i="3"/>
  <c r="H141" i="3"/>
  <c r="G141" i="3"/>
  <c r="F141" i="3"/>
  <c r="E141" i="3"/>
  <c r="D141" i="3"/>
  <c r="C141" i="3"/>
  <c r="B141" i="3"/>
  <c r="A141" i="3"/>
  <c r="P140" i="3"/>
  <c r="O140" i="3"/>
  <c r="N140" i="3"/>
  <c r="M140" i="3"/>
  <c r="L140" i="3"/>
  <c r="H140" i="3"/>
  <c r="G140" i="3"/>
  <c r="F140" i="3"/>
  <c r="E140" i="3"/>
  <c r="D140" i="3"/>
  <c r="C140" i="3"/>
  <c r="B140" i="3"/>
  <c r="A140" i="3"/>
  <c r="P139" i="3"/>
  <c r="O139" i="3"/>
  <c r="N139" i="3"/>
  <c r="M139" i="3"/>
  <c r="L139" i="3"/>
  <c r="H139" i="3"/>
  <c r="G139" i="3"/>
  <c r="F139" i="3"/>
  <c r="E139" i="3"/>
  <c r="D139" i="3"/>
  <c r="C139" i="3"/>
  <c r="B139" i="3"/>
  <c r="A139" i="3"/>
  <c r="P138" i="3"/>
  <c r="O138" i="3"/>
  <c r="N138" i="3"/>
  <c r="M138" i="3"/>
  <c r="L138" i="3"/>
  <c r="H138" i="3"/>
  <c r="G138" i="3"/>
  <c r="F138" i="3"/>
  <c r="E138" i="3"/>
  <c r="D138" i="3"/>
  <c r="C138" i="3"/>
  <c r="B138" i="3"/>
  <c r="A138" i="3"/>
  <c r="P137" i="3"/>
  <c r="O137" i="3"/>
  <c r="N137" i="3"/>
  <c r="M137" i="3"/>
  <c r="L137" i="3"/>
  <c r="H137" i="3"/>
  <c r="G137" i="3"/>
  <c r="F137" i="3"/>
  <c r="E137" i="3"/>
  <c r="D137" i="3"/>
  <c r="C137" i="3"/>
  <c r="B137" i="3"/>
  <c r="A137" i="3"/>
  <c r="P136" i="3"/>
  <c r="O136" i="3"/>
  <c r="N136" i="3"/>
  <c r="M136" i="3"/>
  <c r="L136" i="3"/>
  <c r="H136" i="3"/>
  <c r="G136" i="3"/>
  <c r="F136" i="3"/>
  <c r="E136" i="3"/>
  <c r="D136" i="3"/>
  <c r="C136" i="3"/>
  <c r="B136" i="3"/>
  <c r="A136" i="3"/>
  <c r="P135" i="3"/>
  <c r="O135" i="3"/>
  <c r="N135" i="3"/>
  <c r="M135" i="3"/>
  <c r="L135" i="3"/>
  <c r="H135" i="3"/>
  <c r="G135" i="3"/>
  <c r="F135" i="3"/>
  <c r="E135" i="3"/>
  <c r="D135" i="3"/>
  <c r="C135" i="3"/>
  <c r="B135" i="3"/>
  <c r="A135" i="3"/>
  <c r="P134" i="3"/>
  <c r="O134" i="3"/>
  <c r="N134" i="3"/>
  <c r="M134" i="3"/>
  <c r="L134" i="3"/>
  <c r="H134" i="3"/>
  <c r="G134" i="3"/>
  <c r="F134" i="3"/>
  <c r="E134" i="3"/>
  <c r="D134" i="3"/>
  <c r="C134" i="3"/>
  <c r="B134" i="3"/>
  <c r="A134" i="3"/>
  <c r="P133" i="3"/>
  <c r="O133" i="3"/>
  <c r="N133" i="3"/>
  <c r="M133" i="3"/>
  <c r="L133" i="3"/>
  <c r="H133" i="3"/>
  <c r="G133" i="3"/>
  <c r="F133" i="3"/>
  <c r="E133" i="3"/>
  <c r="D133" i="3"/>
  <c r="C133" i="3"/>
  <c r="B133" i="3"/>
  <c r="A133" i="3"/>
  <c r="P132" i="3"/>
  <c r="O132" i="3"/>
  <c r="N132" i="3"/>
  <c r="M132" i="3"/>
  <c r="L132" i="3"/>
  <c r="H132" i="3"/>
  <c r="G132" i="3"/>
  <c r="F132" i="3"/>
  <c r="E132" i="3"/>
  <c r="D132" i="3"/>
  <c r="C132" i="3"/>
  <c r="B132" i="3"/>
  <c r="A132" i="3"/>
  <c r="P131" i="3"/>
  <c r="O131" i="3"/>
  <c r="N131" i="3"/>
  <c r="M131" i="3"/>
  <c r="L131" i="3"/>
  <c r="H131" i="3"/>
  <c r="G131" i="3"/>
  <c r="F131" i="3"/>
  <c r="E131" i="3"/>
  <c r="D131" i="3"/>
  <c r="C131" i="3"/>
  <c r="B131" i="3"/>
  <c r="A131" i="3"/>
  <c r="P130" i="3"/>
  <c r="O130" i="3"/>
  <c r="N130" i="3"/>
  <c r="M130" i="3"/>
  <c r="L130" i="3"/>
  <c r="H130" i="3"/>
  <c r="G130" i="3"/>
  <c r="F130" i="3"/>
  <c r="E130" i="3"/>
  <c r="D130" i="3"/>
  <c r="C130" i="3"/>
  <c r="B130" i="3"/>
  <c r="A130" i="3"/>
  <c r="P129" i="3"/>
  <c r="O129" i="3"/>
  <c r="N129" i="3"/>
  <c r="M129" i="3"/>
  <c r="L129" i="3"/>
  <c r="H129" i="3"/>
  <c r="G129" i="3"/>
  <c r="F129" i="3"/>
  <c r="E129" i="3"/>
  <c r="D129" i="3"/>
  <c r="C129" i="3"/>
  <c r="B129" i="3"/>
  <c r="A129" i="3"/>
  <c r="P128" i="3"/>
  <c r="O128" i="3"/>
  <c r="N128" i="3"/>
  <c r="M128" i="3"/>
  <c r="L128" i="3"/>
  <c r="H128" i="3"/>
  <c r="G128" i="3"/>
  <c r="F128" i="3"/>
  <c r="E128" i="3"/>
  <c r="D128" i="3"/>
  <c r="C128" i="3"/>
  <c r="B128" i="3"/>
  <c r="A128" i="3"/>
  <c r="P127" i="3"/>
  <c r="O127" i="3"/>
  <c r="N127" i="3"/>
  <c r="M127" i="3"/>
  <c r="L127" i="3"/>
  <c r="H127" i="3"/>
  <c r="G127" i="3"/>
  <c r="F127" i="3"/>
  <c r="E127" i="3"/>
  <c r="D127" i="3"/>
  <c r="C127" i="3"/>
  <c r="B127" i="3"/>
  <c r="A127" i="3"/>
  <c r="P126" i="3"/>
  <c r="O126" i="3"/>
  <c r="N126" i="3"/>
  <c r="M126" i="3"/>
  <c r="L126" i="3"/>
  <c r="H126" i="3"/>
  <c r="G126" i="3"/>
  <c r="F126" i="3"/>
  <c r="E126" i="3"/>
  <c r="D126" i="3"/>
  <c r="C126" i="3"/>
  <c r="B126" i="3"/>
  <c r="A126" i="3"/>
  <c r="P125" i="3"/>
  <c r="O125" i="3"/>
  <c r="N125" i="3"/>
  <c r="M125" i="3"/>
  <c r="L125" i="3"/>
  <c r="H125" i="3"/>
  <c r="G125" i="3"/>
  <c r="F125" i="3"/>
  <c r="E125" i="3"/>
  <c r="D125" i="3"/>
  <c r="C125" i="3"/>
  <c r="B125" i="3"/>
  <c r="A125" i="3"/>
  <c r="P124" i="3"/>
  <c r="O124" i="3"/>
  <c r="N124" i="3"/>
  <c r="M124" i="3"/>
  <c r="L124" i="3"/>
  <c r="H124" i="3"/>
  <c r="G124" i="3"/>
  <c r="F124" i="3"/>
  <c r="E124" i="3"/>
  <c r="D124" i="3"/>
  <c r="C124" i="3"/>
  <c r="B124" i="3"/>
  <c r="A124" i="3"/>
  <c r="P123" i="3"/>
  <c r="O123" i="3"/>
  <c r="N123" i="3"/>
  <c r="M123" i="3"/>
  <c r="L123" i="3"/>
  <c r="H123" i="3"/>
  <c r="G123" i="3"/>
  <c r="F123" i="3"/>
  <c r="E123" i="3"/>
  <c r="D123" i="3"/>
  <c r="C123" i="3"/>
  <c r="B123" i="3"/>
  <c r="A123" i="3"/>
  <c r="P122" i="3"/>
  <c r="O122" i="3"/>
  <c r="N122" i="3"/>
  <c r="M122" i="3"/>
  <c r="L122" i="3"/>
  <c r="H122" i="3"/>
  <c r="G122" i="3"/>
  <c r="F122" i="3"/>
  <c r="E122" i="3"/>
  <c r="D122" i="3"/>
  <c r="C122" i="3"/>
  <c r="B122" i="3"/>
  <c r="A122" i="3"/>
  <c r="P121" i="3"/>
  <c r="O121" i="3"/>
  <c r="N121" i="3"/>
  <c r="M121" i="3"/>
  <c r="L121" i="3"/>
  <c r="H121" i="3"/>
  <c r="G121" i="3"/>
  <c r="F121" i="3"/>
  <c r="E121" i="3"/>
  <c r="D121" i="3"/>
  <c r="C121" i="3"/>
  <c r="B121" i="3"/>
  <c r="A121" i="3"/>
  <c r="P120" i="3"/>
  <c r="O120" i="3"/>
  <c r="N120" i="3"/>
  <c r="M120" i="3"/>
  <c r="L120" i="3"/>
  <c r="H120" i="3"/>
  <c r="G120" i="3"/>
  <c r="F120" i="3"/>
  <c r="E120" i="3"/>
  <c r="D120" i="3"/>
  <c r="C120" i="3"/>
  <c r="B120" i="3"/>
  <c r="A120" i="3"/>
  <c r="P119" i="3"/>
  <c r="O119" i="3"/>
  <c r="N119" i="3"/>
  <c r="M119" i="3"/>
  <c r="L119" i="3"/>
  <c r="H119" i="3"/>
  <c r="G119" i="3"/>
  <c r="F119" i="3"/>
  <c r="E119" i="3"/>
  <c r="D119" i="3"/>
  <c r="C119" i="3"/>
  <c r="B119" i="3"/>
  <c r="A119" i="3"/>
  <c r="P118" i="3"/>
  <c r="O118" i="3"/>
  <c r="N118" i="3"/>
  <c r="M118" i="3"/>
  <c r="L118" i="3"/>
  <c r="H118" i="3"/>
  <c r="G118" i="3"/>
  <c r="F118" i="3"/>
  <c r="E118" i="3"/>
  <c r="D118" i="3"/>
  <c r="C118" i="3"/>
  <c r="B118" i="3"/>
  <c r="A118" i="3"/>
  <c r="P117" i="3"/>
  <c r="O117" i="3"/>
  <c r="N117" i="3"/>
  <c r="M117" i="3"/>
  <c r="L117" i="3"/>
  <c r="H117" i="3"/>
  <c r="G117" i="3"/>
  <c r="F117" i="3"/>
  <c r="E117" i="3"/>
  <c r="D117" i="3"/>
  <c r="C117" i="3"/>
  <c r="B117" i="3"/>
  <c r="A117" i="3"/>
  <c r="P116" i="3"/>
  <c r="O116" i="3"/>
  <c r="N116" i="3"/>
  <c r="M116" i="3"/>
  <c r="L116" i="3"/>
  <c r="H116" i="3"/>
  <c r="G116" i="3"/>
  <c r="F116" i="3"/>
  <c r="E116" i="3"/>
  <c r="D116" i="3"/>
  <c r="C116" i="3"/>
  <c r="B116" i="3"/>
  <c r="A116" i="3"/>
  <c r="P115" i="3"/>
  <c r="O115" i="3"/>
  <c r="N115" i="3"/>
  <c r="M115" i="3"/>
  <c r="L115" i="3"/>
  <c r="H115" i="3"/>
  <c r="G115" i="3"/>
  <c r="F115" i="3"/>
  <c r="E115" i="3"/>
  <c r="D115" i="3"/>
  <c r="C115" i="3"/>
  <c r="B115" i="3"/>
  <c r="A115" i="3"/>
  <c r="P114" i="3"/>
  <c r="O114" i="3"/>
  <c r="N114" i="3"/>
  <c r="M114" i="3"/>
  <c r="L114" i="3"/>
  <c r="H114" i="3"/>
  <c r="G114" i="3"/>
  <c r="F114" i="3"/>
  <c r="E114" i="3"/>
  <c r="D114" i="3"/>
  <c r="C114" i="3"/>
  <c r="B114" i="3"/>
  <c r="A114" i="3"/>
  <c r="P113" i="3"/>
  <c r="O113" i="3"/>
  <c r="N113" i="3"/>
  <c r="M113" i="3"/>
  <c r="L113" i="3"/>
  <c r="H113" i="3"/>
  <c r="G113" i="3"/>
  <c r="F113" i="3"/>
  <c r="E113" i="3"/>
  <c r="D113" i="3"/>
  <c r="C113" i="3"/>
  <c r="B113" i="3"/>
  <c r="A113" i="3"/>
  <c r="P112" i="3"/>
  <c r="O112" i="3"/>
  <c r="N112" i="3"/>
  <c r="M112" i="3"/>
  <c r="L112" i="3"/>
  <c r="H112" i="3"/>
  <c r="G112" i="3"/>
  <c r="F112" i="3"/>
  <c r="E112" i="3"/>
  <c r="D112" i="3"/>
  <c r="C112" i="3"/>
  <c r="B112" i="3"/>
  <c r="A112" i="3"/>
  <c r="P111" i="3"/>
  <c r="O111" i="3"/>
  <c r="N111" i="3"/>
  <c r="M111" i="3"/>
  <c r="L111" i="3"/>
  <c r="H111" i="3"/>
  <c r="G111" i="3"/>
  <c r="F111" i="3"/>
  <c r="E111" i="3"/>
  <c r="D111" i="3"/>
  <c r="C111" i="3"/>
  <c r="B111" i="3"/>
  <c r="A111" i="3"/>
  <c r="P110" i="3"/>
  <c r="O110" i="3"/>
  <c r="N110" i="3"/>
  <c r="M110" i="3"/>
  <c r="L110" i="3"/>
  <c r="H110" i="3"/>
  <c r="G110" i="3"/>
  <c r="F110" i="3"/>
  <c r="E110" i="3"/>
  <c r="D110" i="3"/>
  <c r="C110" i="3"/>
  <c r="B110" i="3"/>
  <c r="A110" i="3"/>
  <c r="P109" i="3"/>
  <c r="O109" i="3"/>
  <c r="N109" i="3"/>
  <c r="M109" i="3"/>
  <c r="L109" i="3"/>
  <c r="H109" i="3"/>
  <c r="G109" i="3"/>
  <c r="F109" i="3"/>
  <c r="E109" i="3"/>
  <c r="D109" i="3"/>
  <c r="C109" i="3"/>
  <c r="B109" i="3"/>
  <c r="A109" i="3"/>
  <c r="P108" i="3"/>
  <c r="O108" i="3"/>
  <c r="N108" i="3"/>
  <c r="M108" i="3"/>
  <c r="L108" i="3"/>
  <c r="H108" i="3"/>
  <c r="G108" i="3"/>
  <c r="F108" i="3"/>
  <c r="E108" i="3"/>
  <c r="D108" i="3"/>
  <c r="C108" i="3"/>
  <c r="B108" i="3"/>
  <c r="A108" i="3"/>
  <c r="P107" i="3"/>
  <c r="O107" i="3"/>
  <c r="N107" i="3"/>
  <c r="M107" i="3"/>
  <c r="L107" i="3"/>
  <c r="H107" i="3"/>
  <c r="G107" i="3"/>
  <c r="F107" i="3"/>
  <c r="E107" i="3"/>
  <c r="D107" i="3"/>
  <c r="C107" i="3"/>
  <c r="B107" i="3"/>
  <c r="A107" i="3"/>
  <c r="P106" i="3"/>
  <c r="O106" i="3"/>
  <c r="N106" i="3"/>
  <c r="M106" i="3"/>
  <c r="L106" i="3"/>
  <c r="H106" i="3"/>
  <c r="G106" i="3"/>
  <c r="F106" i="3"/>
  <c r="E106" i="3"/>
  <c r="D106" i="3"/>
  <c r="C106" i="3"/>
  <c r="B106" i="3"/>
  <c r="A106" i="3"/>
  <c r="P105" i="3"/>
  <c r="O105" i="3"/>
  <c r="N105" i="3"/>
  <c r="M105" i="3"/>
  <c r="L105" i="3"/>
  <c r="H105" i="3"/>
  <c r="G105" i="3"/>
  <c r="F105" i="3"/>
  <c r="E105" i="3"/>
  <c r="D105" i="3"/>
  <c r="C105" i="3"/>
  <c r="B105" i="3"/>
  <c r="A105" i="3"/>
  <c r="P104" i="3"/>
  <c r="O104" i="3"/>
  <c r="N104" i="3"/>
  <c r="M104" i="3"/>
  <c r="L104" i="3"/>
  <c r="H104" i="3"/>
  <c r="G104" i="3"/>
  <c r="F104" i="3"/>
  <c r="E104" i="3"/>
  <c r="D104" i="3"/>
  <c r="C104" i="3"/>
  <c r="B104" i="3"/>
  <c r="A104" i="3"/>
  <c r="P103" i="3"/>
  <c r="O103" i="3"/>
  <c r="N103" i="3"/>
  <c r="M103" i="3"/>
  <c r="L103" i="3"/>
  <c r="H103" i="3"/>
  <c r="G103" i="3"/>
  <c r="F103" i="3"/>
  <c r="E103" i="3"/>
  <c r="D103" i="3"/>
  <c r="C103" i="3"/>
  <c r="B103" i="3"/>
  <c r="A103" i="3"/>
  <c r="P102" i="3"/>
  <c r="O102" i="3"/>
  <c r="N102" i="3"/>
  <c r="M102" i="3"/>
  <c r="L102" i="3"/>
  <c r="H102" i="3"/>
  <c r="G102" i="3"/>
  <c r="F102" i="3"/>
  <c r="E102" i="3"/>
  <c r="D102" i="3"/>
  <c r="C102" i="3"/>
  <c r="B102" i="3"/>
  <c r="A102" i="3"/>
  <c r="P101" i="3"/>
  <c r="O101" i="3"/>
  <c r="N101" i="3"/>
  <c r="M101" i="3"/>
  <c r="L101" i="3"/>
  <c r="H101" i="3"/>
  <c r="G101" i="3"/>
  <c r="F101" i="3"/>
  <c r="E101" i="3"/>
  <c r="D101" i="3"/>
  <c r="C101" i="3"/>
  <c r="B101" i="3"/>
  <c r="A101" i="3"/>
  <c r="P100" i="3"/>
  <c r="O100" i="3"/>
  <c r="N100" i="3"/>
  <c r="M100" i="3"/>
  <c r="L100" i="3"/>
  <c r="H100" i="3"/>
  <c r="G100" i="3"/>
  <c r="F100" i="3"/>
  <c r="E100" i="3"/>
  <c r="D100" i="3"/>
  <c r="C100" i="3"/>
  <c r="B100" i="3"/>
  <c r="A100" i="3"/>
  <c r="P99" i="3"/>
  <c r="O99" i="3"/>
  <c r="N99" i="3"/>
  <c r="M99" i="3"/>
  <c r="L99" i="3"/>
  <c r="H99" i="3"/>
  <c r="G99" i="3"/>
  <c r="F99" i="3"/>
  <c r="E99" i="3"/>
  <c r="D99" i="3"/>
  <c r="C99" i="3"/>
  <c r="B99" i="3"/>
  <c r="A99" i="3"/>
  <c r="P98" i="3"/>
  <c r="O98" i="3"/>
  <c r="N98" i="3"/>
  <c r="M98" i="3"/>
  <c r="L98" i="3"/>
  <c r="H98" i="3"/>
  <c r="G98" i="3"/>
  <c r="F98" i="3"/>
  <c r="E98" i="3"/>
  <c r="D98" i="3"/>
  <c r="C98" i="3"/>
  <c r="B98" i="3"/>
  <c r="A98" i="3"/>
  <c r="P97" i="3"/>
  <c r="O97" i="3"/>
  <c r="N97" i="3"/>
  <c r="M97" i="3"/>
  <c r="L97" i="3"/>
  <c r="H97" i="3"/>
  <c r="G97" i="3"/>
  <c r="F97" i="3"/>
  <c r="E97" i="3"/>
  <c r="D97" i="3"/>
  <c r="C97" i="3"/>
  <c r="B97" i="3"/>
  <c r="A97" i="3"/>
  <c r="P96" i="3"/>
  <c r="O96" i="3"/>
  <c r="N96" i="3"/>
  <c r="M96" i="3"/>
  <c r="L96" i="3"/>
  <c r="H96" i="3"/>
  <c r="G96" i="3"/>
  <c r="F96" i="3"/>
  <c r="E96" i="3"/>
  <c r="D96" i="3"/>
  <c r="C96" i="3"/>
  <c r="B96" i="3"/>
  <c r="A96" i="3"/>
  <c r="P95" i="3"/>
  <c r="O95" i="3"/>
  <c r="N95" i="3"/>
  <c r="M95" i="3"/>
  <c r="L95" i="3"/>
  <c r="H95" i="3"/>
  <c r="G95" i="3"/>
  <c r="F95" i="3"/>
  <c r="E95" i="3"/>
  <c r="D95" i="3"/>
  <c r="C95" i="3"/>
  <c r="B95" i="3"/>
  <c r="A95" i="3"/>
  <c r="P94" i="3"/>
  <c r="O94" i="3"/>
  <c r="N94" i="3"/>
  <c r="M94" i="3"/>
  <c r="L94" i="3"/>
  <c r="H94" i="3"/>
  <c r="G94" i="3"/>
  <c r="F94" i="3"/>
  <c r="E94" i="3"/>
  <c r="D94" i="3"/>
  <c r="C94" i="3"/>
  <c r="B94" i="3"/>
  <c r="A94" i="3"/>
  <c r="P93" i="3"/>
  <c r="O93" i="3"/>
  <c r="N93" i="3"/>
  <c r="M93" i="3"/>
  <c r="L93" i="3"/>
  <c r="H93" i="3"/>
  <c r="G93" i="3"/>
  <c r="F93" i="3"/>
  <c r="E93" i="3"/>
  <c r="D93" i="3"/>
  <c r="C93" i="3"/>
  <c r="B93" i="3"/>
  <c r="A93" i="3"/>
  <c r="P92" i="3"/>
  <c r="O92" i="3"/>
  <c r="N92" i="3"/>
  <c r="M92" i="3"/>
  <c r="L92" i="3"/>
  <c r="H92" i="3"/>
  <c r="G92" i="3"/>
  <c r="F92" i="3"/>
  <c r="E92" i="3"/>
  <c r="D92" i="3"/>
  <c r="C92" i="3"/>
  <c r="B92" i="3"/>
  <c r="A92" i="3"/>
  <c r="P91" i="3"/>
  <c r="O91" i="3"/>
  <c r="N91" i="3"/>
  <c r="M91" i="3"/>
  <c r="L91" i="3"/>
  <c r="H91" i="3"/>
  <c r="G91" i="3"/>
  <c r="F91" i="3"/>
  <c r="E91" i="3"/>
  <c r="D91" i="3"/>
  <c r="C91" i="3"/>
  <c r="B91" i="3"/>
  <c r="A91" i="3"/>
  <c r="P90" i="3"/>
  <c r="O90" i="3"/>
  <c r="N90" i="3"/>
  <c r="M90" i="3"/>
  <c r="L90" i="3"/>
  <c r="H90" i="3"/>
  <c r="G90" i="3"/>
  <c r="F90" i="3"/>
  <c r="E90" i="3"/>
  <c r="D90" i="3"/>
  <c r="C90" i="3"/>
  <c r="B90" i="3"/>
  <c r="A90" i="3"/>
  <c r="P89" i="3"/>
  <c r="O89" i="3"/>
  <c r="N89" i="3"/>
  <c r="M89" i="3"/>
  <c r="L89" i="3"/>
  <c r="H89" i="3"/>
  <c r="G89" i="3"/>
  <c r="F89" i="3"/>
  <c r="E89" i="3"/>
  <c r="D89" i="3"/>
  <c r="C89" i="3"/>
  <c r="B89" i="3"/>
  <c r="A89" i="3"/>
  <c r="P88" i="3"/>
  <c r="O88" i="3"/>
  <c r="N88" i="3"/>
  <c r="M88" i="3"/>
  <c r="L88" i="3"/>
  <c r="H88" i="3"/>
  <c r="G88" i="3"/>
  <c r="F88" i="3"/>
  <c r="E88" i="3"/>
  <c r="D88" i="3"/>
  <c r="C88" i="3"/>
  <c r="B88" i="3"/>
  <c r="A88" i="3"/>
  <c r="P87" i="3"/>
  <c r="O87" i="3"/>
  <c r="N87" i="3"/>
  <c r="M87" i="3"/>
  <c r="L87" i="3"/>
  <c r="H87" i="3"/>
  <c r="G87" i="3"/>
  <c r="F87" i="3"/>
  <c r="E87" i="3"/>
  <c r="D87" i="3"/>
  <c r="C87" i="3"/>
  <c r="B87" i="3"/>
  <c r="A87" i="3"/>
  <c r="P86" i="3"/>
  <c r="O86" i="3"/>
  <c r="N86" i="3"/>
  <c r="M86" i="3"/>
  <c r="L86" i="3"/>
  <c r="H86" i="3"/>
  <c r="G86" i="3"/>
  <c r="F86" i="3"/>
  <c r="E86" i="3"/>
  <c r="D86" i="3"/>
  <c r="C86" i="3"/>
  <c r="B86" i="3"/>
  <c r="A86" i="3"/>
  <c r="P85" i="3"/>
  <c r="O85" i="3"/>
  <c r="N85" i="3"/>
  <c r="M85" i="3"/>
  <c r="L85" i="3"/>
  <c r="H85" i="3"/>
  <c r="G85" i="3"/>
  <c r="F85" i="3"/>
  <c r="E85" i="3"/>
  <c r="D85" i="3"/>
  <c r="C85" i="3"/>
  <c r="B85" i="3"/>
  <c r="A85" i="3"/>
  <c r="P84" i="3"/>
  <c r="O84" i="3"/>
  <c r="N84" i="3"/>
  <c r="M84" i="3"/>
  <c r="L84" i="3"/>
  <c r="H84" i="3"/>
  <c r="G84" i="3"/>
  <c r="F84" i="3"/>
  <c r="E84" i="3"/>
  <c r="D84" i="3"/>
  <c r="C84" i="3"/>
  <c r="B84" i="3"/>
  <c r="A84" i="3"/>
  <c r="P83" i="3"/>
  <c r="O83" i="3"/>
  <c r="N83" i="3"/>
  <c r="M83" i="3"/>
  <c r="L83" i="3"/>
  <c r="H83" i="3"/>
  <c r="G83" i="3"/>
  <c r="F83" i="3"/>
  <c r="E83" i="3"/>
  <c r="D83" i="3"/>
  <c r="C83" i="3"/>
  <c r="B83" i="3"/>
  <c r="A83" i="3"/>
  <c r="P82" i="3"/>
  <c r="O82" i="3"/>
  <c r="N82" i="3"/>
  <c r="M82" i="3"/>
  <c r="L82" i="3"/>
  <c r="H82" i="3"/>
  <c r="G82" i="3"/>
  <c r="F82" i="3"/>
  <c r="E82" i="3"/>
  <c r="D82" i="3"/>
  <c r="C82" i="3"/>
  <c r="B82" i="3"/>
  <c r="A82" i="3"/>
  <c r="P81" i="3"/>
  <c r="O81" i="3"/>
  <c r="N81" i="3"/>
  <c r="M81" i="3"/>
  <c r="L81" i="3"/>
  <c r="H81" i="3"/>
  <c r="G81" i="3"/>
  <c r="F81" i="3"/>
  <c r="E81" i="3"/>
  <c r="D81" i="3"/>
  <c r="C81" i="3"/>
  <c r="B81" i="3"/>
  <c r="A81" i="3"/>
  <c r="P80" i="3"/>
  <c r="O80" i="3"/>
  <c r="N80" i="3"/>
  <c r="M80" i="3"/>
  <c r="L80" i="3"/>
  <c r="H80" i="3"/>
  <c r="G80" i="3"/>
  <c r="F80" i="3"/>
  <c r="E80" i="3"/>
  <c r="D80" i="3"/>
  <c r="C80" i="3"/>
  <c r="B80" i="3"/>
  <c r="A80" i="3"/>
  <c r="P79" i="3"/>
  <c r="O79" i="3"/>
  <c r="N79" i="3"/>
  <c r="M79" i="3"/>
  <c r="L79" i="3"/>
  <c r="H79" i="3"/>
  <c r="G79" i="3"/>
  <c r="F79" i="3"/>
  <c r="E79" i="3"/>
  <c r="D79" i="3"/>
  <c r="C79" i="3"/>
  <c r="B79" i="3"/>
  <c r="A79" i="3"/>
  <c r="P78" i="3"/>
  <c r="O78" i="3"/>
  <c r="N78" i="3"/>
  <c r="M78" i="3"/>
  <c r="L78" i="3"/>
  <c r="H78" i="3"/>
  <c r="G78" i="3"/>
  <c r="F78" i="3"/>
  <c r="E78" i="3"/>
  <c r="D78" i="3"/>
  <c r="C78" i="3"/>
  <c r="B78" i="3"/>
  <c r="A78" i="3"/>
  <c r="P77" i="3"/>
  <c r="O77" i="3"/>
  <c r="N77" i="3"/>
  <c r="M77" i="3"/>
  <c r="L77" i="3"/>
  <c r="H77" i="3"/>
  <c r="G77" i="3"/>
  <c r="F77" i="3"/>
  <c r="E77" i="3"/>
  <c r="D77" i="3"/>
  <c r="C77" i="3"/>
  <c r="B77" i="3"/>
  <c r="A77" i="3"/>
  <c r="P76" i="3"/>
  <c r="O76" i="3"/>
  <c r="N76" i="3"/>
  <c r="M76" i="3"/>
  <c r="L76" i="3"/>
  <c r="H76" i="3"/>
  <c r="G76" i="3"/>
  <c r="F76" i="3"/>
  <c r="E76" i="3"/>
  <c r="D76" i="3"/>
  <c r="C76" i="3"/>
  <c r="B76" i="3"/>
  <c r="A76" i="3"/>
  <c r="P75" i="3"/>
  <c r="O75" i="3"/>
  <c r="N75" i="3"/>
  <c r="M75" i="3"/>
  <c r="L75" i="3"/>
  <c r="H75" i="3"/>
  <c r="G75" i="3"/>
  <c r="F75" i="3"/>
  <c r="E75" i="3"/>
  <c r="D75" i="3"/>
  <c r="C75" i="3"/>
  <c r="B75" i="3"/>
  <c r="A75" i="3"/>
  <c r="P74" i="3"/>
  <c r="O74" i="3"/>
  <c r="N74" i="3"/>
  <c r="M74" i="3"/>
  <c r="L74" i="3"/>
  <c r="H74" i="3"/>
  <c r="G74" i="3"/>
  <c r="F74" i="3"/>
  <c r="E74" i="3"/>
  <c r="D74" i="3"/>
  <c r="C74" i="3"/>
  <c r="B74" i="3"/>
  <c r="A74" i="3"/>
  <c r="P73" i="3"/>
  <c r="O73" i="3"/>
  <c r="N73" i="3"/>
  <c r="M73" i="3"/>
  <c r="L73" i="3"/>
  <c r="H73" i="3"/>
  <c r="G73" i="3"/>
  <c r="F73" i="3"/>
  <c r="E73" i="3"/>
  <c r="D73" i="3"/>
  <c r="C73" i="3"/>
  <c r="B73" i="3"/>
  <c r="A73" i="3"/>
  <c r="P72" i="3"/>
  <c r="O72" i="3"/>
  <c r="N72" i="3"/>
  <c r="M72" i="3"/>
  <c r="L72" i="3"/>
  <c r="H72" i="3"/>
  <c r="G72" i="3"/>
  <c r="F72" i="3"/>
  <c r="E72" i="3"/>
  <c r="D72" i="3"/>
  <c r="C72" i="3"/>
  <c r="B72" i="3"/>
  <c r="A72" i="3"/>
  <c r="P71" i="3"/>
  <c r="O71" i="3"/>
  <c r="N71" i="3"/>
  <c r="M71" i="3"/>
  <c r="L71" i="3"/>
  <c r="H71" i="3"/>
  <c r="G71" i="3"/>
  <c r="F71" i="3"/>
  <c r="E71" i="3"/>
  <c r="D71" i="3"/>
  <c r="C71" i="3"/>
  <c r="B71" i="3"/>
  <c r="A71" i="3"/>
  <c r="P70" i="3"/>
  <c r="O70" i="3"/>
  <c r="N70" i="3"/>
  <c r="M70" i="3"/>
  <c r="L70" i="3"/>
  <c r="H70" i="3"/>
  <c r="G70" i="3"/>
  <c r="F70" i="3"/>
  <c r="E70" i="3"/>
  <c r="D70" i="3"/>
  <c r="C70" i="3"/>
  <c r="B70" i="3"/>
  <c r="A70" i="3"/>
  <c r="P69" i="3"/>
  <c r="O69" i="3"/>
  <c r="N69" i="3"/>
  <c r="M69" i="3"/>
  <c r="L69" i="3"/>
  <c r="H69" i="3"/>
  <c r="G69" i="3"/>
  <c r="F69" i="3"/>
  <c r="E69" i="3"/>
  <c r="D69" i="3"/>
  <c r="C69" i="3"/>
  <c r="B69" i="3"/>
  <c r="A69" i="3"/>
  <c r="P68" i="3"/>
  <c r="O68" i="3"/>
  <c r="N68" i="3"/>
  <c r="M68" i="3"/>
  <c r="L68" i="3"/>
  <c r="H68" i="3"/>
  <c r="G68" i="3"/>
  <c r="F68" i="3"/>
  <c r="E68" i="3"/>
  <c r="D68" i="3"/>
  <c r="C68" i="3"/>
  <c r="B68" i="3"/>
  <c r="A68" i="3"/>
  <c r="P67" i="3"/>
  <c r="O67" i="3"/>
  <c r="N67" i="3"/>
  <c r="M67" i="3"/>
  <c r="L67" i="3"/>
  <c r="H67" i="3"/>
  <c r="G67" i="3"/>
  <c r="F67" i="3"/>
  <c r="E67" i="3"/>
  <c r="D67" i="3"/>
  <c r="C67" i="3"/>
  <c r="B67" i="3"/>
  <c r="A67" i="3"/>
  <c r="P66" i="3"/>
  <c r="O66" i="3"/>
  <c r="N66" i="3"/>
  <c r="M66" i="3"/>
  <c r="L66" i="3"/>
  <c r="H66" i="3"/>
  <c r="G66" i="3"/>
  <c r="F66" i="3"/>
  <c r="E66" i="3"/>
  <c r="D66" i="3"/>
  <c r="C66" i="3"/>
  <c r="B66" i="3"/>
  <c r="A66" i="3"/>
  <c r="P65" i="3"/>
  <c r="O65" i="3"/>
  <c r="N65" i="3"/>
  <c r="M65" i="3"/>
  <c r="L65" i="3"/>
  <c r="H65" i="3"/>
  <c r="G65" i="3"/>
  <c r="F65" i="3"/>
  <c r="E65" i="3"/>
  <c r="D65" i="3"/>
  <c r="C65" i="3"/>
  <c r="B65" i="3"/>
  <c r="A65" i="3"/>
  <c r="P64" i="3"/>
  <c r="O64" i="3"/>
  <c r="N64" i="3"/>
  <c r="M64" i="3"/>
  <c r="L64" i="3"/>
  <c r="H64" i="3"/>
  <c r="G64" i="3"/>
  <c r="F64" i="3"/>
  <c r="E64" i="3"/>
  <c r="D64" i="3"/>
  <c r="C64" i="3"/>
  <c r="B64" i="3"/>
  <c r="A64" i="3"/>
  <c r="P63" i="3"/>
  <c r="O63" i="3"/>
  <c r="N63" i="3"/>
  <c r="M63" i="3"/>
  <c r="L63" i="3"/>
  <c r="H63" i="3"/>
  <c r="G63" i="3"/>
  <c r="F63" i="3"/>
  <c r="E63" i="3"/>
  <c r="D63" i="3"/>
  <c r="C63" i="3"/>
  <c r="B63" i="3"/>
  <c r="A63" i="3"/>
  <c r="P62" i="3"/>
  <c r="O62" i="3"/>
  <c r="N62" i="3"/>
  <c r="M62" i="3"/>
  <c r="L62" i="3"/>
  <c r="H62" i="3"/>
  <c r="G62" i="3"/>
  <c r="F62" i="3"/>
  <c r="E62" i="3"/>
  <c r="D62" i="3"/>
  <c r="C62" i="3"/>
  <c r="B62" i="3"/>
  <c r="A62" i="3"/>
  <c r="P61" i="3"/>
  <c r="O61" i="3"/>
  <c r="N61" i="3"/>
  <c r="M61" i="3"/>
  <c r="L61" i="3"/>
  <c r="H61" i="3"/>
  <c r="G61" i="3"/>
  <c r="F61" i="3"/>
  <c r="E61" i="3"/>
  <c r="D61" i="3"/>
  <c r="C61" i="3"/>
  <c r="B61" i="3"/>
  <c r="A61" i="3"/>
  <c r="P60" i="3"/>
  <c r="O60" i="3"/>
  <c r="N60" i="3"/>
  <c r="M60" i="3"/>
  <c r="L60" i="3"/>
  <c r="H60" i="3"/>
  <c r="G60" i="3"/>
  <c r="F60" i="3"/>
  <c r="E60" i="3"/>
  <c r="D60" i="3"/>
  <c r="C60" i="3"/>
  <c r="B60" i="3"/>
  <c r="A60" i="3"/>
  <c r="P59" i="3"/>
  <c r="O59" i="3"/>
  <c r="N59" i="3"/>
  <c r="M59" i="3"/>
  <c r="L59" i="3"/>
  <c r="H59" i="3"/>
  <c r="G59" i="3"/>
  <c r="F59" i="3"/>
  <c r="E59" i="3"/>
  <c r="D59" i="3"/>
  <c r="C59" i="3"/>
  <c r="B59" i="3"/>
  <c r="A59" i="3"/>
  <c r="P58" i="3"/>
  <c r="O58" i="3"/>
  <c r="N58" i="3"/>
  <c r="M58" i="3"/>
  <c r="L58" i="3"/>
  <c r="H58" i="3"/>
  <c r="G58" i="3"/>
  <c r="F58" i="3"/>
  <c r="E58" i="3"/>
  <c r="D58" i="3"/>
  <c r="C58" i="3"/>
  <c r="B58" i="3"/>
  <c r="A58" i="3"/>
  <c r="P57" i="3"/>
  <c r="O57" i="3"/>
  <c r="N57" i="3"/>
  <c r="M57" i="3"/>
  <c r="L57" i="3"/>
  <c r="H57" i="3"/>
  <c r="G57" i="3"/>
  <c r="F57" i="3"/>
  <c r="E57" i="3"/>
  <c r="D57" i="3"/>
  <c r="C57" i="3"/>
  <c r="B57" i="3"/>
  <c r="A57" i="3"/>
  <c r="P56" i="3"/>
  <c r="O56" i="3"/>
  <c r="N56" i="3"/>
  <c r="M56" i="3"/>
  <c r="L56" i="3"/>
  <c r="H56" i="3"/>
  <c r="G56" i="3"/>
  <c r="F56" i="3"/>
  <c r="E56" i="3"/>
  <c r="D56" i="3"/>
  <c r="C56" i="3"/>
  <c r="B56" i="3"/>
  <c r="A56" i="3"/>
  <c r="P55" i="3"/>
  <c r="O55" i="3"/>
  <c r="N55" i="3"/>
  <c r="M55" i="3"/>
  <c r="L55" i="3"/>
  <c r="H55" i="3"/>
  <c r="G55" i="3"/>
  <c r="F55" i="3"/>
  <c r="E55" i="3"/>
  <c r="D55" i="3"/>
  <c r="C55" i="3"/>
  <c r="B55" i="3"/>
  <c r="A55" i="3"/>
  <c r="P54" i="3"/>
  <c r="O54" i="3"/>
  <c r="N54" i="3"/>
  <c r="M54" i="3"/>
  <c r="L54" i="3"/>
  <c r="H54" i="3"/>
  <c r="G54" i="3"/>
  <c r="F54" i="3"/>
  <c r="E54" i="3"/>
  <c r="D54" i="3"/>
  <c r="C54" i="3"/>
  <c r="B54" i="3"/>
  <c r="A54" i="3"/>
  <c r="P53" i="3"/>
  <c r="O53" i="3"/>
  <c r="N53" i="3"/>
  <c r="M53" i="3"/>
  <c r="L53" i="3"/>
  <c r="H53" i="3"/>
  <c r="G53" i="3"/>
  <c r="F53" i="3"/>
  <c r="E53" i="3"/>
  <c r="D53" i="3"/>
  <c r="C53" i="3"/>
  <c r="B53" i="3"/>
  <c r="A53" i="3"/>
  <c r="P52" i="3"/>
  <c r="O52" i="3"/>
  <c r="N52" i="3"/>
  <c r="M52" i="3"/>
  <c r="L52" i="3"/>
  <c r="H52" i="3"/>
  <c r="G52" i="3"/>
  <c r="F52" i="3"/>
  <c r="E52" i="3"/>
  <c r="D52" i="3"/>
  <c r="C52" i="3"/>
  <c r="B52" i="3"/>
  <c r="A52" i="3"/>
  <c r="P51" i="3"/>
  <c r="O51" i="3"/>
  <c r="N51" i="3"/>
  <c r="M51" i="3"/>
  <c r="L51" i="3"/>
  <c r="H51" i="3"/>
  <c r="G51" i="3"/>
  <c r="F51" i="3"/>
  <c r="E51" i="3"/>
  <c r="D51" i="3"/>
  <c r="C51" i="3"/>
  <c r="B51" i="3"/>
  <c r="A51" i="3"/>
  <c r="P50" i="3"/>
  <c r="O50" i="3"/>
  <c r="N50" i="3"/>
  <c r="M50" i="3"/>
  <c r="L50" i="3"/>
  <c r="H50" i="3"/>
  <c r="G50" i="3"/>
  <c r="F50" i="3"/>
  <c r="E50" i="3"/>
  <c r="D50" i="3"/>
  <c r="C50" i="3"/>
  <c r="B50" i="3"/>
  <c r="A50" i="3"/>
  <c r="P49" i="3"/>
  <c r="O49" i="3"/>
  <c r="N49" i="3"/>
  <c r="M49" i="3"/>
  <c r="L49" i="3"/>
  <c r="H49" i="3"/>
  <c r="G49" i="3"/>
  <c r="F49" i="3"/>
  <c r="E49" i="3"/>
  <c r="D49" i="3"/>
  <c r="C49" i="3"/>
  <c r="B49" i="3"/>
  <c r="A49" i="3"/>
  <c r="P48" i="3"/>
  <c r="O48" i="3"/>
  <c r="N48" i="3"/>
  <c r="M48" i="3"/>
  <c r="L48" i="3"/>
  <c r="H48" i="3"/>
  <c r="G48" i="3"/>
  <c r="F48" i="3"/>
  <c r="E48" i="3"/>
  <c r="D48" i="3"/>
  <c r="C48" i="3"/>
  <c r="B48" i="3"/>
  <c r="A48" i="3"/>
  <c r="P47" i="3"/>
  <c r="O47" i="3"/>
  <c r="N47" i="3"/>
  <c r="M47" i="3"/>
  <c r="L47" i="3"/>
  <c r="H47" i="3"/>
  <c r="G47" i="3"/>
  <c r="F47" i="3"/>
  <c r="E47" i="3"/>
  <c r="D47" i="3"/>
  <c r="C47" i="3"/>
  <c r="B47" i="3"/>
  <c r="A47" i="3"/>
  <c r="P46" i="3"/>
  <c r="O46" i="3"/>
  <c r="N46" i="3"/>
  <c r="M46" i="3"/>
  <c r="L46" i="3"/>
  <c r="H46" i="3"/>
  <c r="G46" i="3"/>
  <c r="F46" i="3"/>
  <c r="E46" i="3"/>
  <c r="D46" i="3"/>
  <c r="C46" i="3"/>
  <c r="B46" i="3"/>
  <c r="A46" i="3"/>
  <c r="P45" i="3"/>
  <c r="O45" i="3"/>
  <c r="N45" i="3"/>
  <c r="M45" i="3"/>
  <c r="L45" i="3"/>
  <c r="H45" i="3"/>
  <c r="G45" i="3"/>
  <c r="F45" i="3"/>
  <c r="E45" i="3"/>
  <c r="D45" i="3"/>
  <c r="C45" i="3"/>
  <c r="B45" i="3"/>
  <c r="A45" i="3"/>
  <c r="P44" i="3"/>
  <c r="O44" i="3"/>
  <c r="N44" i="3"/>
  <c r="M44" i="3"/>
  <c r="L44" i="3"/>
  <c r="H44" i="3"/>
  <c r="G44" i="3"/>
  <c r="F44" i="3"/>
  <c r="E44" i="3"/>
  <c r="D44" i="3"/>
  <c r="C44" i="3"/>
  <c r="B44" i="3"/>
  <c r="A44" i="3"/>
  <c r="P43" i="3"/>
  <c r="O43" i="3"/>
  <c r="N43" i="3"/>
  <c r="M43" i="3"/>
  <c r="L43" i="3"/>
  <c r="H43" i="3"/>
  <c r="G43" i="3"/>
  <c r="F43" i="3"/>
  <c r="E43" i="3"/>
  <c r="D43" i="3"/>
  <c r="C43" i="3"/>
  <c r="B43" i="3"/>
  <c r="A43" i="3"/>
  <c r="P42" i="3"/>
  <c r="O42" i="3"/>
  <c r="N42" i="3"/>
  <c r="M42" i="3"/>
  <c r="L42" i="3"/>
  <c r="H42" i="3"/>
  <c r="G42" i="3"/>
  <c r="F42" i="3"/>
  <c r="E42" i="3"/>
  <c r="D42" i="3"/>
  <c r="C42" i="3"/>
  <c r="B42" i="3"/>
  <c r="A42" i="3"/>
  <c r="P41" i="3"/>
  <c r="O41" i="3"/>
  <c r="N41" i="3"/>
  <c r="M41" i="3"/>
  <c r="L41" i="3"/>
  <c r="H41" i="3"/>
  <c r="G41" i="3"/>
  <c r="F41" i="3"/>
  <c r="E41" i="3"/>
  <c r="D41" i="3"/>
  <c r="C41" i="3"/>
  <c r="B41" i="3"/>
  <c r="A41" i="3"/>
  <c r="P40" i="3"/>
  <c r="O40" i="3"/>
  <c r="N40" i="3"/>
  <c r="M40" i="3"/>
  <c r="L40" i="3"/>
  <c r="H40" i="3"/>
  <c r="G40" i="3"/>
  <c r="F40" i="3"/>
  <c r="E40" i="3"/>
  <c r="D40" i="3"/>
  <c r="C40" i="3"/>
  <c r="B40" i="3"/>
  <c r="A40" i="3"/>
  <c r="P39" i="3"/>
  <c r="O39" i="3"/>
  <c r="N39" i="3"/>
  <c r="M39" i="3"/>
  <c r="L39" i="3"/>
  <c r="H39" i="3"/>
  <c r="G39" i="3"/>
  <c r="F39" i="3"/>
  <c r="E39" i="3"/>
  <c r="D39" i="3"/>
  <c r="C39" i="3"/>
  <c r="B39" i="3"/>
  <c r="A39" i="3"/>
  <c r="P38" i="3"/>
  <c r="O38" i="3"/>
  <c r="N38" i="3"/>
  <c r="M38" i="3"/>
  <c r="L38" i="3"/>
  <c r="H38" i="3"/>
  <c r="G38" i="3"/>
  <c r="F38" i="3"/>
  <c r="E38" i="3"/>
  <c r="D38" i="3"/>
  <c r="C38" i="3"/>
  <c r="B38" i="3"/>
  <c r="A38" i="3"/>
  <c r="P37" i="3"/>
  <c r="O37" i="3"/>
  <c r="N37" i="3"/>
  <c r="M37" i="3"/>
  <c r="L37" i="3"/>
  <c r="H37" i="3"/>
  <c r="G37" i="3"/>
  <c r="F37" i="3"/>
  <c r="E37" i="3"/>
  <c r="D37" i="3"/>
  <c r="C37" i="3"/>
  <c r="B37" i="3"/>
  <c r="A37" i="3"/>
  <c r="P36" i="3"/>
  <c r="O36" i="3"/>
  <c r="N36" i="3"/>
  <c r="M36" i="3"/>
  <c r="L36" i="3"/>
  <c r="H36" i="3"/>
  <c r="G36" i="3"/>
  <c r="F36" i="3"/>
  <c r="E36" i="3"/>
  <c r="D36" i="3"/>
  <c r="C36" i="3"/>
  <c r="B36" i="3"/>
  <c r="A36" i="3"/>
  <c r="P35" i="3"/>
  <c r="O35" i="3"/>
  <c r="N35" i="3"/>
  <c r="M35" i="3"/>
  <c r="L35" i="3"/>
  <c r="H35" i="3"/>
  <c r="G35" i="3"/>
  <c r="F35" i="3"/>
  <c r="E35" i="3"/>
  <c r="D35" i="3"/>
  <c r="C35" i="3"/>
  <c r="B35" i="3"/>
  <c r="A35" i="3"/>
  <c r="P34" i="3"/>
  <c r="O34" i="3"/>
  <c r="N34" i="3"/>
  <c r="M34" i="3"/>
  <c r="L34" i="3"/>
  <c r="H34" i="3"/>
  <c r="G34" i="3"/>
  <c r="F34" i="3"/>
  <c r="E34" i="3"/>
  <c r="D34" i="3"/>
  <c r="C34" i="3"/>
  <c r="B34" i="3"/>
  <c r="A34" i="3"/>
  <c r="P33" i="3"/>
  <c r="O33" i="3"/>
  <c r="N33" i="3"/>
  <c r="M33" i="3"/>
  <c r="L33" i="3"/>
  <c r="H33" i="3"/>
  <c r="G33" i="3"/>
  <c r="F33" i="3"/>
  <c r="E33" i="3"/>
  <c r="D33" i="3"/>
  <c r="C33" i="3"/>
  <c r="B33" i="3"/>
  <c r="A33" i="3"/>
  <c r="P32" i="3"/>
  <c r="O32" i="3"/>
  <c r="N32" i="3"/>
  <c r="M32" i="3"/>
  <c r="L32" i="3"/>
  <c r="H32" i="3"/>
  <c r="G32" i="3"/>
  <c r="F32" i="3"/>
  <c r="E32" i="3"/>
  <c r="D32" i="3"/>
  <c r="C32" i="3"/>
  <c r="B32" i="3"/>
  <c r="A32" i="3"/>
  <c r="P31" i="3"/>
  <c r="O31" i="3"/>
  <c r="N31" i="3"/>
  <c r="M31" i="3"/>
  <c r="L31" i="3"/>
  <c r="H31" i="3"/>
  <c r="G31" i="3"/>
  <c r="F31" i="3"/>
  <c r="E31" i="3"/>
  <c r="D31" i="3"/>
  <c r="C31" i="3"/>
  <c r="B31" i="3"/>
  <c r="A31" i="3"/>
  <c r="P30" i="3"/>
  <c r="O30" i="3"/>
  <c r="N30" i="3"/>
  <c r="M30" i="3"/>
  <c r="L30" i="3"/>
  <c r="H30" i="3"/>
  <c r="G30" i="3"/>
  <c r="F30" i="3"/>
  <c r="E30" i="3"/>
  <c r="D30" i="3"/>
  <c r="C30" i="3"/>
  <c r="B30" i="3"/>
  <c r="A30" i="3"/>
  <c r="P29" i="3"/>
  <c r="O29" i="3"/>
  <c r="N29" i="3"/>
  <c r="M29" i="3"/>
  <c r="L29" i="3"/>
  <c r="H29" i="3"/>
  <c r="G29" i="3"/>
  <c r="F29" i="3"/>
  <c r="E29" i="3"/>
  <c r="D29" i="3"/>
  <c r="C29" i="3"/>
  <c r="B29" i="3"/>
  <c r="A29" i="3"/>
  <c r="P28" i="3"/>
  <c r="O28" i="3"/>
  <c r="N28" i="3"/>
  <c r="M28" i="3"/>
  <c r="L28" i="3"/>
  <c r="H28" i="3"/>
  <c r="G28" i="3"/>
  <c r="F28" i="3"/>
  <c r="E28" i="3"/>
  <c r="D28" i="3"/>
  <c r="C28" i="3"/>
  <c r="B28" i="3"/>
  <c r="A28" i="3"/>
  <c r="P27" i="3"/>
  <c r="O27" i="3"/>
  <c r="N27" i="3"/>
  <c r="M27" i="3"/>
  <c r="L27" i="3"/>
  <c r="H27" i="3"/>
  <c r="G27" i="3"/>
  <c r="F27" i="3"/>
  <c r="E27" i="3"/>
  <c r="D27" i="3"/>
  <c r="C27" i="3"/>
  <c r="B27" i="3"/>
  <c r="A27" i="3"/>
  <c r="P26" i="3"/>
  <c r="O26" i="3"/>
  <c r="N26" i="3"/>
  <c r="M26" i="3"/>
  <c r="L26" i="3"/>
  <c r="H26" i="3"/>
  <c r="G26" i="3"/>
  <c r="F26" i="3"/>
  <c r="E26" i="3"/>
  <c r="D26" i="3"/>
  <c r="C26" i="3"/>
  <c r="B26" i="3"/>
  <c r="A26" i="3"/>
  <c r="P25" i="3"/>
  <c r="O25" i="3"/>
  <c r="N25" i="3"/>
  <c r="M25" i="3"/>
  <c r="L25" i="3"/>
  <c r="H25" i="3"/>
  <c r="G25" i="3"/>
  <c r="F25" i="3"/>
  <c r="E25" i="3"/>
  <c r="D25" i="3"/>
  <c r="C25" i="3"/>
  <c r="B25" i="3"/>
  <c r="A25" i="3"/>
  <c r="P24" i="3"/>
  <c r="O24" i="3"/>
  <c r="N24" i="3"/>
  <c r="M24" i="3"/>
  <c r="L24" i="3"/>
  <c r="H24" i="3"/>
  <c r="G24" i="3"/>
  <c r="F24" i="3"/>
  <c r="E24" i="3"/>
  <c r="D24" i="3"/>
  <c r="C24" i="3"/>
  <c r="B24" i="3"/>
  <c r="A24" i="3"/>
  <c r="P23" i="3"/>
  <c r="O23" i="3"/>
  <c r="N23" i="3"/>
  <c r="M23" i="3"/>
  <c r="L23" i="3"/>
  <c r="H23" i="3"/>
  <c r="G23" i="3"/>
  <c r="F23" i="3"/>
  <c r="E23" i="3"/>
  <c r="D23" i="3"/>
  <c r="C23" i="3"/>
  <c r="B23" i="3"/>
  <c r="A23" i="3"/>
  <c r="P22" i="3"/>
  <c r="O22" i="3"/>
  <c r="N22" i="3"/>
  <c r="M22" i="3"/>
  <c r="L22" i="3"/>
  <c r="H22" i="3"/>
  <c r="G22" i="3"/>
  <c r="F22" i="3"/>
  <c r="E22" i="3"/>
  <c r="D22" i="3"/>
  <c r="C22" i="3"/>
  <c r="B22" i="3"/>
  <c r="A22" i="3"/>
  <c r="P21" i="3"/>
  <c r="O21" i="3"/>
  <c r="N21" i="3"/>
  <c r="M21" i="3"/>
  <c r="L21" i="3"/>
  <c r="H21" i="3"/>
  <c r="G21" i="3"/>
  <c r="G2" i="3"/>
  <c r="G3" i="3"/>
  <c r="G4" i="3"/>
  <c r="G5" i="3"/>
  <c r="G6" i="3"/>
  <c r="G7" i="3"/>
  <c r="G8" i="3"/>
  <c r="G9" i="3"/>
  <c r="G10" i="3"/>
  <c r="G11" i="3"/>
  <c r="G12" i="3"/>
  <c r="G13" i="3"/>
  <c r="G14" i="3"/>
  <c r="G15" i="3"/>
  <c r="G16" i="3"/>
  <c r="G17" i="3"/>
  <c r="G18" i="3"/>
  <c r="G19" i="3"/>
  <c r="G20" i="3"/>
  <c r="F21" i="3"/>
  <c r="E21" i="3"/>
  <c r="D21" i="3"/>
  <c r="C21" i="3"/>
  <c r="B21" i="3"/>
  <c r="P20" i="3"/>
  <c r="O20" i="3"/>
  <c r="N20" i="3"/>
  <c r="M20" i="3"/>
  <c r="L20" i="3"/>
  <c r="H20" i="3"/>
  <c r="F20" i="3"/>
  <c r="E20" i="3"/>
  <c r="D20" i="3"/>
  <c r="C20" i="3"/>
  <c r="B20" i="3"/>
  <c r="P19" i="3"/>
  <c r="O19" i="3"/>
  <c r="N19" i="3"/>
  <c r="M19" i="3"/>
  <c r="L19" i="3"/>
  <c r="H19" i="3"/>
  <c r="F19" i="3"/>
  <c r="E19" i="3"/>
  <c r="D19" i="3"/>
  <c r="C19" i="3"/>
  <c r="B19" i="3"/>
  <c r="P18" i="3"/>
  <c r="O18" i="3"/>
  <c r="N18" i="3"/>
  <c r="M18" i="3"/>
  <c r="L18" i="3"/>
  <c r="H18" i="3"/>
  <c r="F18" i="3"/>
  <c r="E18" i="3"/>
  <c r="D18" i="3"/>
  <c r="C18" i="3"/>
  <c r="B18" i="3"/>
  <c r="A18" i="3"/>
  <c r="P17" i="3"/>
  <c r="O17" i="3"/>
  <c r="N17" i="3"/>
  <c r="M17" i="3"/>
  <c r="L17" i="3"/>
  <c r="H17" i="3"/>
  <c r="F17" i="3"/>
  <c r="E17" i="3"/>
  <c r="D17" i="3"/>
  <c r="C17" i="3"/>
  <c r="B17" i="3"/>
  <c r="P16" i="3"/>
  <c r="O16" i="3"/>
  <c r="N16" i="3"/>
  <c r="M16" i="3"/>
  <c r="L16" i="3"/>
  <c r="H16" i="3"/>
  <c r="F16" i="3"/>
  <c r="E16" i="3"/>
  <c r="D16" i="3"/>
  <c r="C16" i="3"/>
  <c r="B16" i="3"/>
  <c r="A16" i="3"/>
  <c r="P15" i="3"/>
  <c r="O15" i="3"/>
  <c r="N15" i="3"/>
  <c r="M15" i="3"/>
  <c r="L15" i="3"/>
  <c r="H15" i="3"/>
  <c r="F15" i="3"/>
  <c r="E15" i="3"/>
  <c r="D15" i="3"/>
  <c r="C15" i="3"/>
  <c r="B15" i="3"/>
  <c r="B2" i="3"/>
  <c r="B3" i="3"/>
  <c r="B4" i="3"/>
  <c r="B5" i="3"/>
  <c r="B6" i="3"/>
  <c r="B7" i="3"/>
  <c r="B8" i="3"/>
  <c r="B9" i="3"/>
  <c r="B10" i="3"/>
  <c r="B11" i="3"/>
  <c r="B12" i="3"/>
  <c r="B13" i="3"/>
  <c r="B14" i="3"/>
  <c r="P14" i="3"/>
  <c r="O14" i="3"/>
  <c r="N14" i="3"/>
  <c r="M14" i="3"/>
  <c r="L14" i="3"/>
  <c r="H14" i="3"/>
  <c r="N22" i="1"/>
  <c r="M17" i="11" s="1"/>
  <c r="N23" i="1"/>
  <c r="N24" i="1"/>
  <c r="M19" i="11" s="1"/>
  <c r="N25" i="1"/>
  <c r="K16" i="3" s="1"/>
  <c r="N26" i="1"/>
  <c r="K17" i="3" s="1"/>
  <c r="N27" i="1"/>
  <c r="N28" i="1"/>
  <c r="M23" i="11" s="1"/>
  <c r="N29" i="1"/>
  <c r="M24" i="11" s="1"/>
  <c r="N30" i="1"/>
  <c r="K21" i="3" s="1"/>
  <c r="N31" i="1"/>
  <c r="M26" i="11" s="1"/>
  <c r="N32" i="1"/>
  <c r="M27" i="11" s="1"/>
  <c r="N33" i="1"/>
  <c r="K24" i="3" s="1"/>
  <c r="N34" i="1"/>
  <c r="K25" i="3" s="1"/>
  <c r="N35" i="1"/>
  <c r="M30" i="11" s="1"/>
  <c r="N36" i="1"/>
  <c r="K27" i="3" s="1"/>
  <c r="N37" i="1"/>
  <c r="M32" i="11" s="1"/>
  <c r="N38" i="1"/>
  <c r="M33" i="11" s="1"/>
  <c r="N39" i="1"/>
  <c r="K30" i="3" s="1"/>
  <c r="N40" i="1"/>
  <c r="M35" i="11" s="1"/>
  <c r="N41" i="1"/>
  <c r="M36" i="11" s="1"/>
  <c r="N42" i="1"/>
  <c r="M37" i="11" s="1"/>
  <c r="N43" i="1"/>
  <c r="M38" i="11" s="1"/>
  <c r="N44" i="1"/>
  <c r="K35" i="3" s="1"/>
  <c r="N45" i="1"/>
  <c r="M40" i="11" s="1"/>
  <c r="N46" i="1"/>
  <c r="K37" i="3" s="1"/>
  <c r="N47" i="1"/>
  <c r="K38" i="3" s="1"/>
  <c r="N48" i="1"/>
  <c r="M43" i="11" s="1"/>
  <c r="N49" i="1"/>
  <c r="M44" i="11" s="1"/>
  <c r="N50" i="1"/>
  <c r="M45" i="11" s="1"/>
  <c r="N51" i="1"/>
  <c r="M46" i="11" s="1"/>
  <c r="N52" i="1"/>
  <c r="K43" i="3" s="1"/>
  <c r="N53" i="1"/>
  <c r="M48" i="11" s="1"/>
  <c r="N54" i="1"/>
  <c r="M49" i="11" s="1"/>
  <c r="N55" i="1"/>
  <c r="M50" i="11" s="1"/>
  <c r="N56" i="1"/>
  <c r="M51" i="11" s="1"/>
  <c r="N57" i="1"/>
  <c r="M52" i="11" s="1"/>
  <c r="N58" i="1"/>
  <c r="M53" i="11" s="1"/>
  <c r="N59" i="1"/>
  <c r="M54" i="11" s="1"/>
  <c r="N60" i="1"/>
  <c r="N61" i="1"/>
  <c r="M56" i="11" s="1"/>
  <c r="N62" i="1"/>
  <c r="N63" i="1"/>
  <c r="M58" i="11" s="1"/>
  <c r="N64" i="1"/>
  <c r="N65" i="1"/>
  <c r="M60" i="11" s="1"/>
  <c r="N66" i="1"/>
  <c r="N68" i="1"/>
  <c r="M63" i="11" s="1"/>
  <c r="N69" i="1"/>
  <c r="M64" i="11" s="1"/>
  <c r="N70" i="1"/>
  <c r="M65" i="11" s="1"/>
  <c r="N71" i="1"/>
  <c r="M66" i="11" s="1"/>
  <c r="N72" i="1"/>
  <c r="M67" i="11" s="1"/>
  <c r="N73" i="1"/>
  <c r="M68" i="11" s="1"/>
  <c r="N74" i="1"/>
  <c r="M69" i="11" s="1"/>
  <c r="N75" i="1"/>
  <c r="M70" i="11" s="1"/>
  <c r="N76" i="1"/>
  <c r="M71" i="11" s="1"/>
  <c r="N77" i="1"/>
  <c r="N78" i="1"/>
  <c r="M73" i="11" s="1"/>
  <c r="N79" i="1"/>
  <c r="N80" i="1"/>
  <c r="M75" i="11" s="1"/>
  <c r="N81" i="1"/>
  <c r="N82" i="1"/>
  <c r="M77" i="11" s="1"/>
  <c r="N83" i="1"/>
  <c r="N84" i="1"/>
  <c r="M79" i="11" s="1"/>
  <c r="N85" i="1"/>
  <c r="M80" i="11" s="1"/>
  <c r="N86" i="1"/>
  <c r="M81" i="11" s="1"/>
  <c r="N87" i="1"/>
  <c r="N88" i="1"/>
  <c r="M83" i="11" s="1"/>
  <c r="N89" i="1"/>
  <c r="N90" i="1"/>
  <c r="N91" i="1"/>
  <c r="N92" i="1"/>
  <c r="N93" i="1"/>
  <c r="N94" i="1"/>
  <c r="M89" i="11" s="1"/>
  <c r="N95" i="1"/>
  <c r="M90" i="11" s="1"/>
  <c r="N96" i="1"/>
  <c r="M91" i="11" s="1"/>
  <c r="N97" i="1"/>
  <c r="M92" i="11" s="1"/>
  <c r="N98" i="1"/>
  <c r="N99" i="1"/>
  <c r="M94" i="11" s="1"/>
  <c r="N100" i="1"/>
  <c r="M95" i="11" s="1"/>
  <c r="N101" i="1"/>
  <c r="N102" i="1"/>
  <c r="M97" i="11" s="1"/>
  <c r="N103" i="1"/>
  <c r="N104" i="1"/>
  <c r="N105" i="1"/>
  <c r="N106" i="1"/>
  <c r="M101" i="11" s="1"/>
  <c r="N107" i="1"/>
  <c r="N108" i="1"/>
  <c r="M103" i="11" s="1"/>
  <c r="N109" i="1"/>
  <c r="M104" i="11" s="1"/>
  <c r="N110" i="1"/>
  <c r="M105" i="11" s="1"/>
  <c r="F14" i="3"/>
  <c r="E14" i="3"/>
  <c r="D14" i="3"/>
  <c r="C14" i="3"/>
  <c r="A14" i="3"/>
  <c r="P13" i="3"/>
  <c r="O13" i="3"/>
  <c r="N13" i="3"/>
  <c r="M13" i="3"/>
  <c r="L13" i="3"/>
  <c r="H13" i="3"/>
  <c r="F13" i="3"/>
  <c r="E13" i="3"/>
  <c r="D13" i="3"/>
  <c r="C13" i="3"/>
  <c r="P12" i="3"/>
  <c r="O12" i="3"/>
  <c r="N12" i="3"/>
  <c r="M12" i="3"/>
  <c r="L12" i="3"/>
  <c r="H12" i="3"/>
  <c r="F12" i="3"/>
  <c r="E12" i="3"/>
  <c r="D12" i="3"/>
  <c r="C12" i="3"/>
  <c r="P11" i="3"/>
  <c r="O11" i="3"/>
  <c r="N11" i="3"/>
  <c r="M11" i="3"/>
  <c r="L11" i="3"/>
  <c r="H11" i="3"/>
  <c r="F11" i="3"/>
  <c r="E11" i="3"/>
  <c r="D11" i="3"/>
  <c r="C11" i="3"/>
  <c r="P10" i="3"/>
  <c r="O10" i="3"/>
  <c r="N10" i="3"/>
  <c r="M10" i="3"/>
  <c r="L10" i="3"/>
  <c r="H10" i="3"/>
  <c r="F10" i="3"/>
  <c r="E10" i="3"/>
  <c r="D10" i="3"/>
  <c r="C10" i="3"/>
  <c r="P9" i="3"/>
  <c r="O9" i="3"/>
  <c r="N9" i="3"/>
  <c r="M9" i="3"/>
  <c r="L9" i="3"/>
  <c r="H9" i="3"/>
  <c r="F9" i="3"/>
  <c r="E9" i="3"/>
  <c r="D9" i="3"/>
  <c r="C9" i="3"/>
  <c r="P8" i="3"/>
  <c r="O8" i="3"/>
  <c r="N8" i="3"/>
  <c r="M8" i="3"/>
  <c r="L8" i="3"/>
  <c r="H8" i="3"/>
  <c r="F8" i="3"/>
  <c r="E8" i="3"/>
  <c r="D8" i="3"/>
  <c r="C8" i="3"/>
  <c r="P7" i="3"/>
  <c r="O7" i="3"/>
  <c r="N7" i="3"/>
  <c r="M7" i="3"/>
  <c r="L7" i="3"/>
  <c r="H7" i="3"/>
  <c r="F7" i="3"/>
  <c r="E7" i="3"/>
  <c r="D7" i="3"/>
  <c r="C7" i="3"/>
  <c r="P6" i="3"/>
  <c r="O6" i="3"/>
  <c r="N6" i="3"/>
  <c r="M6" i="3"/>
  <c r="L6" i="3"/>
  <c r="H6" i="3"/>
  <c r="F6" i="3"/>
  <c r="E6" i="3"/>
  <c r="D6" i="3"/>
  <c r="C6" i="3"/>
  <c r="P5" i="3"/>
  <c r="O5" i="3"/>
  <c r="N5" i="3"/>
  <c r="M5" i="3"/>
  <c r="L5" i="3"/>
  <c r="H5" i="3"/>
  <c r="F5" i="3"/>
  <c r="E5" i="3"/>
  <c r="D5" i="3"/>
  <c r="C5" i="3"/>
  <c r="P4" i="3"/>
  <c r="O4" i="3"/>
  <c r="N4" i="3"/>
  <c r="M4" i="3"/>
  <c r="L4" i="3"/>
  <c r="H4" i="3"/>
  <c r="F4" i="3"/>
  <c r="E4" i="3"/>
  <c r="D4" i="3"/>
  <c r="C4" i="3"/>
  <c r="P3" i="3"/>
  <c r="O3" i="3"/>
  <c r="N3" i="3"/>
  <c r="M3" i="3"/>
  <c r="L3" i="3"/>
  <c r="H3" i="3"/>
  <c r="F3" i="3"/>
  <c r="E3" i="3"/>
  <c r="D3" i="3"/>
  <c r="C3" i="3"/>
  <c r="P2" i="3"/>
  <c r="O2" i="3"/>
  <c r="N2" i="3"/>
  <c r="M2" i="3"/>
  <c r="L2" i="3"/>
  <c r="H2" i="3"/>
  <c r="F2" i="3"/>
  <c r="E2" i="3"/>
  <c r="D2" i="3"/>
  <c r="C2" i="3"/>
  <c r="A2" i="3"/>
  <c r="N510" i="1"/>
  <c r="N509" i="1"/>
  <c r="N508" i="1"/>
  <c r="N507" i="1"/>
  <c r="M502" i="11" s="1"/>
  <c r="N506" i="1"/>
  <c r="N505" i="1"/>
  <c r="N504" i="1"/>
  <c r="N503" i="1"/>
  <c r="M498" i="11" s="1"/>
  <c r="N502" i="1"/>
  <c r="M497" i="11" s="1"/>
  <c r="N501" i="1"/>
  <c r="M496" i="11" s="1"/>
  <c r="N500" i="1"/>
  <c r="N499" i="1"/>
  <c r="N498" i="1"/>
  <c r="M493" i="11" s="1"/>
  <c r="N497" i="1"/>
  <c r="N496" i="1"/>
  <c r="M491" i="11" s="1"/>
  <c r="N495" i="1"/>
  <c r="M490" i="11" s="1"/>
  <c r="N494" i="1"/>
  <c r="M489" i="11" s="1"/>
  <c r="N493" i="1"/>
  <c r="M488" i="11" s="1"/>
  <c r="N492" i="1"/>
  <c r="M487" i="11" s="1"/>
  <c r="N491" i="1"/>
  <c r="M486" i="11" s="1"/>
  <c r="N490" i="1"/>
  <c r="M485" i="11" s="1"/>
  <c r="N489" i="1"/>
  <c r="M484" i="11" s="1"/>
  <c r="N488" i="1"/>
  <c r="M483" i="11" s="1"/>
  <c r="N487" i="1"/>
  <c r="M482" i="11" s="1"/>
  <c r="N486" i="1"/>
  <c r="M481" i="11" s="1"/>
  <c r="N485" i="1"/>
  <c r="M480" i="11" s="1"/>
  <c r="N484" i="1"/>
  <c r="M479" i="11" s="1"/>
  <c r="N483" i="1"/>
  <c r="M478" i="11" s="1"/>
  <c r="N482" i="1"/>
  <c r="M477" i="11" s="1"/>
  <c r="N481" i="1"/>
  <c r="N480" i="1"/>
  <c r="M475" i="11" s="1"/>
  <c r="N479" i="1"/>
  <c r="N478" i="1"/>
  <c r="M473" i="11" s="1"/>
  <c r="N477" i="1"/>
  <c r="M472" i="11" s="1"/>
  <c r="N476" i="1"/>
  <c r="M471" i="11" s="1"/>
  <c r="N475" i="1"/>
  <c r="M470" i="11" s="1"/>
  <c r="N474" i="1"/>
  <c r="M469" i="11" s="1"/>
  <c r="N473" i="1"/>
  <c r="M468" i="11" s="1"/>
  <c r="N472" i="1"/>
  <c r="M467" i="11" s="1"/>
  <c r="N471" i="1"/>
  <c r="M466" i="11" s="1"/>
  <c r="N470" i="1"/>
  <c r="N469" i="1"/>
  <c r="N468" i="1"/>
  <c r="M463" i="11" s="1"/>
  <c r="N467" i="1"/>
  <c r="N466" i="1"/>
  <c r="N465" i="1"/>
  <c r="M460" i="11" s="1"/>
  <c r="N464" i="1"/>
  <c r="M459" i="11" s="1"/>
  <c r="N463" i="1"/>
  <c r="N462" i="1"/>
  <c r="N461" i="1"/>
  <c r="M456" i="11" s="1"/>
  <c r="N460" i="1"/>
  <c r="M455" i="11" s="1"/>
  <c r="N459" i="1"/>
  <c r="M454" i="11" s="1"/>
  <c r="N458" i="1"/>
  <c r="N457" i="1"/>
  <c r="M452" i="11" s="1"/>
  <c r="N456" i="1"/>
  <c r="M451" i="11" s="1"/>
  <c r="N455" i="1"/>
  <c r="M450" i="11" s="1"/>
  <c r="N454" i="1"/>
  <c r="N453" i="1"/>
  <c r="M448" i="11" s="1"/>
  <c r="N452" i="1"/>
  <c r="M447" i="11" s="1"/>
  <c r="N451" i="1"/>
  <c r="M446" i="11" s="1"/>
  <c r="N450" i="1"/>
  <c r="N449" i="1"/>
  <c r="M444" i="11" s="1"/>
  <c r="N448" i="1"/>
  <c r="M443" i="11" s="1"/>
  <c r="N447" i="1"/>
  <c r="N446" i="1"/>
  <c r="N445" i="1"/>
  <c r="M440" i="11" s="1"/>
  <c r="N444" i="1"/>
  <c r="M439" i="11" s="1"/>
  <c r="N443" i="1"/>
  <c r="M438" i="11" s="1"/>
  <c r="N442" i="1"/>
  <c r="N441" i="1"/>
  <c r="M436" i="11" s="1"/>
  <c r="N440" i="1"/>
  <c r="M435" i="11" s="1"/>
  <c r="N439" i="1"/>
  <c r="M434" i="11" s="1"/>
  <c r="N438" i="1"/>
  <c r="N437" i="1"/>
  <c r="M432" i="11" s="1"/>
  <c r="N436" i="1"/>
  <c r="M431" i="11" s="1"/>
  <c r="N435" i="1"/>
  <c r="M430" i="11" s="1"/>
  <c r="N434" i="1"/>
  <c r="N433" i="1"/>
  <c r="M428" i="11" s="1"/>
  <c r="N432" i="1"/>
  <c r="M427" i="11" s="1"/>
  <c r="N431" i="1"/>
  <c r="M426" i="11" s="1"/>
  <c r="N430" i="1"/>
  <c r="N429" i="1"/>
  <c r="M424" i="11" s="1"/>
  <c r="N428" i="1"/>
  <c r="M423" i="11" s="1"/>
  <c r="N427" i="1"/>
  <c r="M422" i="11" s="1"/>
  <c r="N426" i="1"/>
  <c r="N425" i="1"/>
  <c r="M420" i="11" s="1"/>
  <c r="N424" i="1"/>
  <c r="M419" i="11" s="1"/>
  <c r="N423" i="1"/>
  <c r="M418" i="11" s="1"/>
  <c r="N422" i="1"/>
  <c r="N421" i="1"/>
  <c r="M416" i="11" s="1"/>
  <c r="N420" i="1"/>
  <c r="M415" i="11" s="1"/>
  <c r="N419" i="1"/>
  <c r="M414" i="11" s="1"/>
  <c r="N418" i="1"/>
  <c r="M413" i="11" s="1"/>
  <c r="N417" i="1"/>
  <c r="M412" i="11" s="1"/>
  <c r="N416" i="1"/>
  <c r="N415" i="1"/>
  <c r="M410" i="11" s="1"/>
  <c r="N414" i="1"/>
  <c r="N413" i="1"/>
  <c r="M408" i="11" s="1"/>
  <c r="N412" i="1"/>
  <c r="M407" i="11" s="1"/>
  <c r="N411" i="1"/>
  <c r="M406" i="11" s="1"/>
  <c r="N410" i="1"/>
  <c r="M405" i="11" s="1"/>
  <c r="N409" i="1"/>
  <c r="M404" i="11" s="1"/>
  <c r="N408" i="1"/>
  <c r="N407" i="1"/>
  <c r="M402" i="11" s="1"/>
  <c r="N406" i="1"/>
  <c r="M401" i="11" s="1"/>
  <c r="N405" i="1"/>
  <c r="N404" i="1"/>
  <c r="M399" i="11" s="1"/>
  <c r="N403" i="1"/>
  <c r="M398" i="11" s="1"/>
  <c r="N402" i="1"/>
  <c r="N401" i="1"/>
  <c r="M396" i="11" s="1"/>
  <c r="N400" i="1"/>
  <c r="N399" i="1"/>
  <c r="M394" i="11" s="1"/>
  <c r="N398" i="1"/>
  <c r="N397" i="1"/>
  <c r="M392" i="11" s="1"/>
  <c r="N396" i="1"/>
  <c r="M391" i="11" s="1"/>
  <c r="N395" i="1"/>
  <c r="M390" i="11" s="1"/>
  <c r="N394" i="1"/>
  <c r="N393" i="1"/>
  <c r="M388" i="11" s="1"/>
  <c r="N392" i="1"/>
  <c r="M387" i="11" s="1"/>
  <c r="N391" i="1"/>
  <c r="M386" i="11" s="1"/>
  <c r="N390" i="1"/>
  <c r="N389" i="1"/>
  <c r="N388" i="1"/>
  <c r="N387" i="1"/>
  <c r="N386" i="1"/>
  <c r="N385" i="1"/>
  <c r="M380" i="11" s="1"/>
  <c r="N384" i="1"/>
  <c r="M379" i="11" s="1"/>
  <c r="N383" i="1"/>
  <c r="N382" i="1"/>
  <c r="M377" i="11" s="1"/>
  <c r="N381" i="1"/>
  <c r="N380" i="1"/>
  <c r="N379" i="1"/>
  <c r="M374" i="11" s="1"/>
  <c r="N378" i="1"/>
  <c r="M373" i="11" s="1"/>
  <c r="N377" i="1"/>
  <c r="M372" i="11" s="1"/>
  <c r="N376" i="1"/>
  <c r="N375" i="1"/>
  <c r="N374" i="1"/>
  <c r="N373" i="1"/>
  <c r="M368" i="11" s="1"/>
  <c r="N372" i="1"/>
  <c r="N371" i="1"/>
  <c r="N370" i="1"/>
  <c r="N369" i="1"/>
  <c r="M364" i="11" s="1"/>
  <c r="N368" i="1"/>
  <c r="M363" i="11" s="1"/>
  <c r="N367" i="1"/>
  <c r="N366" i="1"/>
  <c r="N365" i="1"/>
  <c r="N364" i="1"/>
  <c r="N363" i="1"/>
  <c r="M358" i="11" s="1"/>
  <c r="N362" i="1"/>
  <c r="N361" i="1"/>
  <c r="M356" i="11" s="1"/>
  <c r="N360" i="1"/>
  <c r="M355" i="11" s="1"/>
  <c r="N359" i="1"/>
  <c r="N358" i="1"/>
  <c r="N357" i="1"/>
  <c r="N356" i="1"/>
  <c r="N355" i="1"/>
  <c r="M350" i="11" s="1"/>
  <c r="N354" i="1"/>
  <c r="M349" i="11" s="1"/>
  <c r="N353" i="1"/>
  <c r="M348" i="11" s="1"/>
  <c r="N352" i="1"/>
  <c r="M347" i="11" s="1"/>
  <c r="N351" i="1"/>
  <c r="M346" i="11" s="1"/>
  <c r="N350" i="1"/>
  <c r="M345" i="11" s="1"/>
  <c r="N349" i="1"/>
  <c r="M344" i="11" s="1"/>
  <c r="N348" i="1"/>
  <c r="M343" i="11" s="1"/>
  <c r="N347" i="1"/>
  <c r="N346" i="1"/>
  <c r="M341" i="11" s="1"/>
  <c r="N345" i="1"/>
  <c r="M340" i="11" s="1"/>
  <c r="N344" i="1"/>
  <c r="N343" i="1"/>
  <c r="M338" i="11" s="1"/>
  <c r="N342" i="1"/>
  <c r="M337" i="11" s="1"/>
  <c r="N341" i="1"/>
  <c r="N340" i="1"/>
  <c r="M335" i="11" s="1"/>
  <c r="N339" i="1"/>
  <c r="N338" i="1"/>
  <c r="M333" i="11" s="1"/>
  <c r="N337" i="1"/>
  <c r="M332" i="11" s="1"/>
  <c r="N336" i="1"/>
  <c r="N335" i="1"/>
  <c r="N334" i="1"/>
  <c r="N333" i="1"/>
  <c r="M328" i="11" s="1"/>
  <c r="N332" i="1"/>
  <c r="N331" i="1"/>
  <c r="N330" i="1"/>
  <c r="M325" i="11" s="1"/>
  <c r="N329" i="1"/>
  <c r="N328" i="1"/>
  <c r="M323" i="11" s="1"/>
  <c r="N327" i="1"/>
  <c r="M322" i="11" s="1"/>
  <c r="N326" i="1"/>
  <c r="M321" i="11" s="1"/>
  <c r="N325" i="1"/>
  <c r="M320" i="11" s="1"/>
  <c r="N324" i="1"/>
  <c r="M319" i="11" s="1"/>
  <c r="N323" i="1"/>
  <c r="M318" i="11" s="1"/>
  <c r="N322" i="1"/>
  <c r="M317" i="11" s="1"/>
  <c r="N321" i="1"/>
  <c r="M316" i="11" s="1"/>
  <c r="N320" i="1"/>
  <c r="N319" i="1"/>
  <c r="M314" i="11" s="1"/>
  <c r="N318" i="1"/>
  <c r="M313" i="11" s="1"/>
  <c r="N317" i="1"/>
  <c r="N316" i="1"/>
  <c r="N315" i="1"/>
  <c r="N314" i="1"/>
  <c r="N313" i="1"/>
  <c r="N312" i="1"/>
  <c r="N311" i="1"/>
  <c r="N310" i="1"/>
  <c r="N309" i="1"/>
  <c r="N308" i="1"/>
  <c r="N307" i="1"/>
  <c r="N306" i="1"/>
  <c r="N305" i="1"/>
  <c r="N304" i="1"/>
  <c r="M299" i="11" s="1"/>
  <c r="N303" i="1"/>
  <c r="M298" i="11" s="1"/>
  <c r="N302" i="1"/>
  <c r="M297" i="11" s="1"/>
  <c r="N301" i="1"/>
  <c r="N300" i="1"/>
  <c r="M295" i="11" s="1"/>
  <c r="N299" i="1"/>
  <c r="M294" i="11" s="1"/>
  <c r="N298" i="1"/>
  <c r="M293" i="11" s="1"/>
  <c r="N297" i="1"/>
  <c r="N296" i="1"/>
  <c r="M291" i="11" s="1"/>
  <c r="N295" i="1"/>
  <c r="N294" i="1"/>
  <c r="N293" i="1"/>
  <c r="M288" i="11" s="1"/>
  <c r="N292" i="1"/>
  <c r="M287" i="11" s="1"/>
  <c r="N291" i="1"/>
  <c r="N290" i="1"/>
  <c r="M285" i="11" s="1"/>
  <c r="N289" i="1"/>
  <c r="M284" i="11" s="1"/>
  <c r="N288" i="1"/>
  <c r="M283" i="11" s="1"/>
  <c r="N287" i="1"/>
  <c r="M282" i="11" s="1"/>
  <c r="N286" i="1"/>
  <c r="M281" i="11" s="1"/>
  <c r="N285" i="1"/>
  <c r="N284" i="1"/>
  <c r="N283" i="1"/>
  <c r="M278" i="11" s="1"/>
  <c r="N282" i="1"/>
  <c r="M277" i="11" s="1"/>
  <c r="N281" i="1"/>
  <c r="M276" i="11" s="1"/>
  <c r="N280" i="1"/>
  <c r="M275" i="11" s="1"/>
  <c r="N279" i="1"/>
  <c r="N278" i="1"/>
  <c r="M273" i="11" s="1"/>
  <c r="N277" i="1"/>
  <c r="N276" i="1"/>
  <c r="M271" i="11" s="1"/>
  <c r="N275" i="1"/>
  <c r="N274" i="1"/>
  <c r="N273" i="1"/>
  <c r="M268" i="11" s="1"/>
  <c r="N272" i="1"/>
  <c r="M267" i="11" s="1"/>
  <c r="N271" i="1"/>
  <c r="N270" i="1"/>
  <c r="N269" i="1"/>
  <c r="M264" i="11" s="1"/>
  <c r="N268" i="1"/>
  <c r="N267" i="1"/>
  <c r="N266" i="1"/>
  <c r="N265" i="1"/>
  <c r="N264" i="1"/>
  <c r="M259" i="11" s="1"/>
  <c r="N263" i="1"/>
  <c r="N262" i="1"/>
  <c r="M257" i="11" s="1"/>
  <c r="N261" i="1"/>
  <c r="N260" i="1"/>
  <c r="N259" i="1"/>
  <c r="N258" i="1"/>
  <c r="M253" i="11" s="1"/>
  <c r="N257" i="1"/>
  <c r="N256" i="1"/>
  <c r="M251" i="11" s="1"/>
  <c r="N255" i="1"/>
  <c r="N254" i="1"/>
  <c r="M249" i="11" s="1"/>
  <c r="N253" i="1"/>
  <c r="N252" i="1"/>
  <c r="M247" i="11" s="1"/>
  <c r="N251" i="1"/>
  <c r="M246" i="11" s="1"/>
  <c r="N250" i="1"/>
  <c r="M245" i="11" s="1"/>
  <c r="N249" i="1"/>
  <c r="M244" i="11" s="1"/>
  <c r="N248" i="1"/>
  <c r="M243" i="11" s="1"/>
  <c r="N247" i="1"/>
  <c r="N246" i="1"/>
  <c r="M241" i="11" s="1"/>
  <c r="N245" i="1"/>
  <c r="M240" i="11" s="1"/>
  <c r="N244" i="1"/>
  <c r="M239" i="11" s="1"/>
  <c r="N243" i="1"/>
  <c r="M238" i="11" s="1"/>
  <c r="N242" i="1"/>
  <c r="M237" i="11" s="1"/>
  <c r="N241" i="1"/>
  <c r="M236" i="11" s="1"/>
  <c r="N240" i="1"/>
  <c r="M235" i="11" s="1"/>
  <c r="N239" i="1"/>
  <c r="N238" i="1"/>
  <c r="M233" i="11" s="1"/>
  <c r="N237" i="1"/>
  <c r="N236" i="1"/>
  <c r="M231" i="11" s="1"/>
  <c r="N235" i="1"/>
  <c r="M230" i="11" s="1"/>
  <c r="N234" i="1"/>
  <c r="M229" i="11" s="1"/>
  <c r="N233" i="1"/>
  <c r="M228" i="11" s="1"/>
  <c r="N232" i="1"/>
  <c r="M227" i="11" s="1"/>
  <c r="N231" i="1"/>
  <c r="M226" i="11" s="1"/>
  <c r="N230" i="1"/>
  <c r="M225" i="11" s="1"/>
  <c r="N229" i="1"/>
  <c r="N228" i="1"/>
  <c r="M223" i="11" s="1"/>
  <c r="N227" i="1"/>
  <c r="N226" i="1"/>
  <c r="M221" i="11" s="1"/>
  <c r="N225" i="1"/>
  <c r="M220" i="11" s="1"/>
  <c r="N224" i="1"/>
  <c r="M219" i="11" s="1"/>
  <c r="N223" i="1"/>
  <c r="N222" i="1"/>
  <c r="M217" i="11" s="1"/>
  <c r="N221" i="1"/>
  <c r="M216" i="11" s="1"/>
  <c r="N220" i="1"/>
  <c r="N219" i="1"/>
  <c r="M214" i="11" s="1"/>
  <c r="N218" i="1"/>
  <c r="M213" i="11" s="1"/>
  <c r="N217" i="1"/>
  <c r="M212" i="11" s="1"/>
  <c r="N216" i="1"/>
  <c r="M211" i="11" s="1"/>
  <c r="N215" i="1"/>
  <c r="M210" i="11" s="1"/>
  <c r="N214" i="1"/>
  <c r="M209" i="11" s="1"/>
  <c r="N213" i="1"/>
  <c r="M208" i="11" s="1"/>
  <c r="N212" i="1"/>
  <c r="M207" i="11" s="1"/>
  <c r="N211" i="1"/>
  <c r="M206" i="11" s="1"/>
  <c r="N210" i="1"/>
  <c r="M205" i="11" s="1"/>
  <c r="N209" i="1"/>
  <c r="N208" i="1"/>
  <c r="M203" i="11" s="1"/>
  <c r="N207" i="1"/>
  <c r="N206" i="1"/>
  <c r="N205" i="1"/>
  <c r="M200" i="11" s="1"/>
  <c r="N204" i="1"/>
  <c r="N203" i="1"/>
  <c r="M198" i="11" s="1"/>
  <c r="N202" i="1"/>
  <c r="M197" i="11" s="1"/>
  <c r="N201" i="1"/>
  <c r="M196" i="11" s="1"/>
  <c r="N200" i="1"/>
  <c r="M195" i="11" s="1"/>
  <c r="N199" i="1"/>
  <c r="M194" i="11" s="1"/>
  <c r="N198" i="1"/>
  <c r="M193" i="11" s="1"/>
  <c r="N197" i="1"/>
  <c r="N196" i="1"/>
  <c r="M191" i="11" s="1"/>
  <c r="N195" i="1"/>
  <c r="M190" i="11" s="1"/>
  <c r="N194" i="1"/>
  <c r="M189" i="11" s="1"/>
  <c r="N193" i="1"/>
  <c r="M188" i="11" s="1"/>
  <c r="N192" i="1"/>
  <c r="N191" i="1"/>
  <c r="M186" i="11" s="1"/>
  <c r="N190" i="1"/>
  <c r="M185" i="11" s="1"/>
  <c r="N189" i="1"/>
  <c r="M184" i="11" s="1"/>
  <c r="N188" i="1"/>
  <c r="N187" i="1"/>
  <c r="M182" i="11" s="1"/>
  <c r="N186" i="1"/>
  <c r="M181" i="11" s="1"/>
  <c r="N185" i="1"/>
  <c r="M180" i="11" s="1"/>
  <c r="N184" i="1"/>
  <c r="M179" i="11" s="1"/>
  <c r="N183" i="1"/>
  <c r="N182" i="1"/>
  <c r="M177" i="11" s="1"/>
  <c r="N181" i="1"/>
  <c r="M176" i="11" s="1"/>
  <c r="N180" i="1"/>
  <c r="M175" i="11" s="1"/>
  <c r="N179" i="1"/>
  <c r="M174" i="11" s="1"/>
  <c r="N178" i="1"/>
  <c r="M173" i="11" s="1"/>
  <c r="N177" i="1"/>
  <c r="M172" i="11" s="1"/>
  <c r="N176" i="1"/>
  <c r="M171" i="11" s="1"/>
  <c r="N175" i="1"/>
  <c r="M170" i="11" s="1"/>
  <c r="N174" i="1"/>
  <c r="N173" i="1"/>
  <c r="M168" i="11" s="1"/>
  <c r="N172" i="1"/>
  <c r="N171" i="1"/>
  <c r="M166" i="11" s="1"/>
  <c r="N170" i="1"/>
  <c r="M165" i="11" s="1"/>
  <c r="N169" i="1"/>
  <c r="M164" i="11" s="1"/>
  <c r="N168" i="1"/>
  <c r="M163" i="11" s="1"/>
  <c r="N167" i="1"/>
  <c r="N166" i="1"/>
  <c r="M161" i="11" s="1"/>
  <c r="N165" i="1"/>
  <c r="M160" i="11" s="1"/>
  <c r="N164" i="1"/>
  <c r="M159" i="11" s="1"/>
  <c r="N163" i="1"/>
  <c r="M158" i="11" s="1"/>
  <c r="N162" i="1"/>
  <c r="M157" i="11" s="1"/>
  <c r="N161" i="1"/>
  <c r="N160" i="1"/>
  <c r="N159" i="1"/>
  <c r="N158" i="1"/>
  <c r="N157" i="1"/>
  <c r="N156" i="1"/>
  <c r="M151" i="11" s="1"/>
  <c r="N155" i="1"/>
  <c r="M150" i="11" s="1"/>
  <c r="N154" i="1"/>
  <c r="M149" i="11" s="1"/>
  <c r="N153" i="1"/>
  <c r="M148" i="11" s="1"/>
  <c r="N152" i="1"/>
  <c r="M147" i="11" s="1"/>
  <c r="N151" i="1"/>
  <c r="N150" i="1"/>
  <c r="M145" i="11" s="1"/>
  <c r="N149" i="1"/>
  <c r="M144" i="11" s="1"/>
  <c r="N148" i="1"/>
  <c r="N147" i="1"/>
  <c r="M142" i="11" s="1"/>
  <c r="N146" i="1"/>
  <c r="M141" i="11" s="1"/>
  <c r="N145" i="1"/>
  <c r="N144" i="1"/>
  <c r="N143" i="1"/>
  <c r="N142" i="1"/>
  <c r="N141" i="1"/>
  <c r="M136" i="11" s="1"/>
  <c r="N140" i="1"/>
  <c r="M135" i="11" s="1"/>
  <c r="N139" i="1"/>
  <c r="M134" i="11" s="1"/>
  <c r="N138" i="1"/>
  <c r="M133" i="11" s="1"/>
  <c r="N137" i="1"/>
  <c r="M132" i="11" s="1"/>
  <c r="N136" i="1"/>
  <c r="M131" i="11" s="1"/>
  <c r="N135" i="1"/>
  <c r="N134" i="1"/>
  <c r="M129" i="11" s="1"/>
  <c r="N133" i="1"/>
  <c r="N132" i="1"/>
  <c r="N131" i="1"/>
  <c r="N130" i="1"/>
  <c r="M125" i="11" s="1"/>
  <c r="N129" i="1"/>
  <c r="M124" i="11" s="1"/>
  <c r="N128" i="1"/>
  <c r="M123" i="11" s="1"/>
  <c r="N127" i="1"/>
  <c r="N126" i="1"/>
  <c r="N125" i="1"/>
  <c r="N124" i="1"/>
  <c r="M119" i="11" s="1"/>
  <c r="N123" i="1"/>
  <c r="M118" i="11" s="1"/>
  <c r="N122" i="1"/>
  <c r="M117" i="11" s="1"/>
  <c r="N121" i="1"/>
  <c r="N120" i="1"/>
  <c r="M115" i="11" s="1"/>
  <c r="N119" i="1"/>
  <c r="M114" i="11" s="1"/>
  <c r="N118" i="1"/>
  <c r="M113" i="11" s="1"/>
  <c r="N117" i="1"/>
  <c r="M112" i="11" s="1"/>
  <c r="N116" i="1"/>
  <c r="N115" i="1"/>
  <c r="M110" i="11" s="1"/>
  <c r="N114" i="1"/>
  <c r="M109" i="11" s="1"/>
  <c r="N113" i="1"/>
  <c r="M108" i="11" s="1"/>
  <c r="N112" i="1"/>
  <c r="N111" i="1"/>
  <c r="M106" i="11" s="1"/>
  <c r="K6" i="1"/>
  <c r="I6" i="7"/>
  <c r="E6" i="7"/>
  <c r="A72" i="10"/>
  <c r="A73" i="10"/>
  <c r="A74" i="10" s="1"/>
  <c r="A75" i="10" s="1"/>
  <c r="A76" i="10" s="1"/>
  <c r="A77" i="10" s="1"/>
  <c r="A78" i="10" s="1"/>
  <c r="A79" i="10" s="1"/>
  <c r="A80" i="10" s="1"/>
  <c r="A81" i="10" s="1"/>
  <c r="A82" i="10" s="1"/>
  <c r="A83" i="10" s="1"/>
  <c r="A84" i="10" s="1"/>
  <c r="A85" i="10" s="1"/>
  <c r="A86" i="10" s="1"/>
  <c r="A87" i="10" s="1"/>
  <c r="A88" i="10" s="1"/>
  <c r="I148" i="3"/>
  <c r="I180" i="3"/>
  <c r="I212" i="3"/>
  <c r="I239" i="3"/>
  <c r="I267" i="3"/>
  <c r="I279" i="3"/>
  <c r="I287" i="3"/>
  <c r="I295" i="3"/>
  <c r="I303" i="3"/>
  <c r="I311" i="3"/>
  <c r="I319" i="3"/>
  <c r="I327" i="3"/>
  <c r="I335" i="3"/>
  <c r="I343" i="3"/>
  <c r="I351" i="3"/>
  <c r="I359" i="3"/>
  <c r="I371" i="3"/>
  <c r="I382" i="3"/>
  <c r="I394" i="3"/>
  <c r="I402" i="3"/>
  <c r="I410" i="3"/>
  <c r="I86" i="3"/>
  <c r="I156" i="3"/>
  <c r="I172" i="3"/>
  <c r="I188" i="3"/>
  <c r="I204" i="3"/>
  <c r="I220" i="3"/>
  <c r="I126" i="3"/>
  <c r="I110" i="3"/>
  <c r="I140" i="3"/>
  <c r="I62" i="3"/>
  <c r="I26" i="3"/>
  <c r="I72" i="3"/>
  <c r="I98" i="3"/>
  <c r="I118" i="3"/>
  <c r="I134" i="3"/>
  <c r="I144" i="3"/>
  <c r="I152" i="3"/>
  <c r="I160" i="3"/>
  <c r="I168" i="3"/>
  <c r="I176" i="3"/>
  <c r="I184" i="3"/>
  <c r="I192" i="3"/>
  <c r="I200" i="3"/>
  <c r="I208" i="3"/>
  <c r="I216" i="3"/>
  <c r="I224" i="3"/>
  <c r="I232" i="3"/>
  <c r="I247" i="3"/>
  <c r="I42" i="3"/>
  <c r="N20" i="1"/>
  <c r="M15" i="11" s="1"/>
  <c r="I30" i="3"/>
  <c r="I52" i="3"/>
  <c r="I66" i="3"/>
  <c r="I74" i="3"/>
  <c r="I94" i="3"/>
  <c r="I104" i="3"/>
  <c r="I114" i="3"/>
  <c r="I122" i="3"/>
  <c r="I130" i="3"/>
  <c r="I138" i="3"/>
  <c r="I142" i="3"/>
  <c r="I146" i="3"/>
  <c r="I150" i="3"/>
  <c r="I154" i="3"/>
  <c r="I158" i="3"/>
  <c r="I162" i="3"/>
  <c r="I166" i="3"/>
  <c r="I170" i="3"/>
  <c r="I174" i="3"/>
  <c r="I178" i="3"/>
  <c r="I182" i="3"/>
  <c r="I186" i="3"/>
  <c r="I190" i="3"/>
  <c r="I194" i="3"/>
  <c r="I198" i="3"/>
  <c r="I202" i="3"/>
  <c r="I206" i="3"/>
  <c r="I210" i="3"/>
  <c r="I214" i="3"/>
  <c r="I218" i="3"/>
  <c r="I222" i="3"/>
  <c r="I226" i="3"/>
  <c r="I230" i="3"/>
  <c r="I235" i="3"/>
  <c r="I243" i="3"/>
  <c r="I255" i="3"/>
  <c r="I263" i="3"/>
  <c r="I271" i="3"/>
  <c r="N11" i="1"/>
  <c r="K2" i="3" s="1"/>
  <c r="N13" i="1"/>
  <c r="M8" i="11" s="1"/>
  <c r="N21" i="1"/>
  <c r="M16" i="11" s="1"/>
  <c r="I28" i="3"/>
  <c r="I36" i="3"/>
  <c r="I46" i="3"/>
  <c r="I58" i="3"/>
  <c r="I64" i="3"/>
  <c r="I70" i="3"/>
  <c r="I73" i="3"/>
  <c r="I75" i="3"/>
  <c r="I466" i="3"/>
  <c r="I201" i="3"/>
  <c r="I203" i="3"/>
  <c r="I269" i="3"/>
  <c r="I270" i="3"/>
  <c r="I272" i="3"/>
  <c r="I80" i="3"/>
  <c r="I90" i="3"/>
  <c r="I96" i="3"/>
  <c r="I102" i="3"/>
  <c r="I106" i="3"/>
  <c r="I112" i="3"/>
  <c r="I116" i="3"/>
  <c r="I120" i="3"/>
  <c r="I124" i="3"/>
  <c r="I128" i="3"/>
  <c r="I132" i="3"/>
  <c r="I136" i="3"/>
  <c r="I137" i="3"/>
  <c r="I139" i="3"/>
  <c r="I412" i="3"/>
  <c r="I413" i="3"/>
  <c r="I415" i="3"/>
  <c r="I18" i="3"/>
  <c r="I19" i="3"/>
  <c r="I29" i="3"/>
  <c r="I31" i="3"/>
  <c r="I105" i="3"/>
  <c r="I107" i="3"/>
  <c r="I169" i="3"/>
  <c r="I171" i="3"/>
  <c r="I233" i="3"/>
  <c r="I234" i="3"/>
  <c r="I236" i="3"/>
  <c r="I376" i="3"/>
  <c r="I377" i="3"/>
  <c r="I379" i="3"/>
  <c r="I448" i="3"/>
  <c r="I484" i="3"/>
  <c r="I501" i="3"/>
  <c r="I6" i="3"/>
  <c r="I7" i="3"/>
  <c r="I8" i="3"/>
  <c r="I9" i="3"/>
  <c r="N18" i="1"/>
  <c r="M13" i="11" s="1"/>
  <c r="I34" i="3"/>
  <c r="I38" i="3"/>
  <c r="I44" i="3"/>
  <c r="I45" i="3"/>
  <c r="I50" i="3"/>
  <c r="I54" i="3"/>
  <c r="I78" i="3"/>
  <c r="I82" i="3"/>
  <c r="I88" i="3"/>
  <c r="I108" i="3"/>
  <c r="I47" i="3"/>
  <c r="I53" i="3"/>
  <c r="I55" i="3"/>
  <c r="I59" i="3"/>
  <c r="I89" i="3"/>
  <c r="I91" i="3"/>
  <c r="I121" i="3"/>
  <c r="I123" i="3"/>
  <c r="I153" i="3"/>
  <c r="I155" i="3"/>
  <c r="I185" i="3"/>
  <c r="I187" i="3"/>
  <c r="I217" i="3"/>
  <c r="I219" i="3"/>
  <c r="I249" i="3"/>
  <c r="I250" i="3"/>
  <c r="I362" i="3"/>
  <c r="I363" i="3"/>
  <c r="I390" i="3"/>
  <c r="I391" i="3"/>
  <c r="I425" i="3"/>
  <c r="I426" i="3"/>
  <c r="I428" i="3"/>
  <c r="I454" i="3"/>
  <c r="J455" i="3"/>
  <c r="I456" i="3"/>
  <c r="J457" i="3"/>
  <c r="I458" i="3"/>
  <c r="I476" i="3"/>
  <c r="I494" i="3"/>
  <c r="I65" i="3"/>
  <c r="I14" i="3"/>
  <c r="I15" i="3"/>
  <c r="I37" i="3"/>
  <c r="I39" i="3"/>
  <c r="I302" i="3"/>
  <c r="I306" i="3"/>
  <c r="I310" i="3"/>
  <c r="I314" i="3"/>
  <c r="I318" i="3"/>
  <c r="I322" i="3"/>
  <c r="I326" i="3"/>
  <c r="I330" i="3"/>
  <c r="I334" i="3"/>
  <c r="I338" i="3"/>
  <c r="I340" i="3"/>
  <c r="I341" i="3"/>
  <c r="I344" i="3"/>
  <c r="I345" i="3"/>
  <c r="I348" i="3"/>
  <c r="I349" i="3"/>
  <c r="I352" i="3"/>
  <c r="I354" i="3"/>
  <c r="I356" i="3"/>
  <c r="I357" i="3"/>
  <c r="I67" i="3"/>
  <c r="I81" i="3"/>
  <c r="I83" i="3"/>
  <c r="I97" i="3"/>
  <c r="I99" i="3"/>
  <c r="I113" i="3"/>
  <c r="I115" i="3"/>
  <c r="I129" i="3"/>
  <c r="I131" i="3"/>
  <c r="I145" i="3"/>
  <c r="I147" i="3"/>
  <c r="I161" i="3"/>
  <c r="I163" i="3"/>
  <c r="I177" i="3"/>
  <c r="I179" i="3"/>
  <c r="I193" i="3"/>
  <c r="I195" i="3"/>
  <c r="I209" i="3"/>
  <c r="I211" i="3"/>
  <c r="I225" i="3"/>
  <c r="I227" i="3"/>
  <c r="I241" i="3"/>
  <c r="I242" i="3"/>
  <c r="I244" i="3"/>
  <c r="I253" i="3"/>
  <c r="I254" i="3"/>
  <c r="I256" i="3"/>
  <c r="I278" i="3"/>
  <c r="I282" i="3"/>
  <c r="I286" i="3"/>
  <c r="I290" i="3"/>
  <c r="I294" i="3"/>
  <c r="I298" i="3"/>
  <c r="I366" i="3"/>
  <c r="I368" i="3"/>
  <c r="I369" i="3"/>
  <c r="I372" i="3"/>
  <c r="I373" i="3"/>
  <c r="I384" i="3"/>
  <c r="I385" i="3"/>
  <c r="I387" i="3"/>
  <c r="I396" i="3"/>
  <c r="I397" i="3"/>
  <c r="I399" i="3"/>
  <c r="I400" i="3"/>
  <c r="I401" i="3"/>
  <c r="I403" i="3"/>
  <c r="I404" i="3"/>
  <c r="I405" i="3"/>
  <c r="I407" i="3"/>
  <c r="I421" i="3"/>
  <c r="I422" i="3"/>
  <c r="I444" i="3"/>
  <c r="I452" i="3"/>
  <c r="I462" i="3"/>
  <c r="I469" i="3"/>
  <c r="I480" i="3"/>
  <c r="I486" i="3"/>
  <c r="J487" i="3"/>
  <c r="I488" i="3"/>
  <c r="J489" i="3"/>
  <c r="I490" i="3"/>
  <c r="I498" i="3"/>
  <c r="K7" i="3"/>
  <c r="I22" i="3"/>
  <c r="I32" i="3"/>
  <c r="I40" i="3"/>
  <c r="I48" i="3"/>
  <c r="I56" i="3"/>
  <c r="I60" i="3"/>
  <c r="I68" i="3"/>
  <c r="I76" i="3"/>
  <c r="I84" i="3"/>
  <c r="I92" i="3"/>
  <c r="I100" i="3"/>
  <c r="I2" i="3"/>
  <c r="I4" i="3"/>
  <c r="I5" i="3"/>
  <c r="I10" i="3"/>
  <c r="I11" i="3"/>
  <c r="I12" i="3"/>
  <c r="I13" i="3"/>
  <c r="I16" i="3"/>
  <c r="I17" i="3"/>
  <c r="I20" i="3"/>
  <c r="I21" i="3"/>
  <c r="I23" i="3"/>
  <c r="I24" i="3"/>
  <c r="I25" i="3"/>
  <c r="I27" i="3"/>
  <c r="I33" i="3"/>
  <c r="I35" i="3"/>
  <c r="I41" i="3"/>
  <c r="I43" i="3"/>
  <c r="I49" i="3"/>
  <c r="I51" i="3"/>
  <c r="I57" i="3"/>
  <c r="I61" i="3"/>
  <c r="I63" i="3"/>
  <c r="I69" i="3"/>
  <c r="I71" i="3"/>
  <c r="I77" i="3"/>
  <c r="I79" i="3"/>
  <c r="I85" i="3"/>
  <c r="I87" i="3"/>
  <c r="I93" i="3"/>
  <c r="I95" i="3"/>
  <c r="I101" i="3"/>
  <c r="I103" i="3"/>
  <c r="I109" i="3"/>
  <c r="I111" i="3"/>
  <c r="I117" i="3"/>
  <c r="I119" i="3"/>
  <c r="I125" i="3"/>
  <c r="I127" i="3"/>
  <c r="I133" i="3"/>
  <c r="I135" i="3"/>
  <c r="I141" i="3"/>
  <c r="I143" i="3"/>
  <c r="I149" i="3"/>
  <c r="I151" i="3"/>
  <c r="I157" i="3"/>
  <c r="I159" i="3"/>
  <c r="I165" i="3"/>
  <c r="I167" i="3"/>
  <c r="I173" i="3"/>
  <c r="I175" i="3"/>
  <c r="I181" i="3"/>
  <c r="I183" i="3"/>
  <c r="I189" i="3"/>
  <c r="I191" i="3"/>
  <c r="I197" i="3"/>
  <c r="I199" i="3"/>
  <c r="I205" i="3"/>
  <c r="I207" i="3"/>
  <c r="I213" i="3"/>
  <c r="I215" i="3"/>
  <c r="I221" i="3"/>
  <c r="I223" i="3"/>
  <c r="I229" i="3"/>
  <c r="I231" i="3"/>
  <c r="I237" i="3"/>
  <c r="I238" i="3"/>
  <c r="I240" i="3"/>
  <c r="I245" i="3"/>
  <c r="I246" i="3"/>
  <c r="I248" i="3"/>
  <c r="I251" i="3"/>
  <c r="I252" i="3"/>
  <c r="I257" i="3"/>
  <c r="I258" i="3"/>
  <c r="I260" i="3"/>
  <c r="I261" i="3"/>
  <c r="I262" i="3"/>
  <c r="I264" i="3"/>
  <c r="I265" i="3"/>
  <c r="I266" i="3"/>
  <c r="I268" i="3"/>
  <c r="I273" i="3"/>
  <c r="I274" i="3"/>
  <c r="I276" i="3"/>
  <c r="I277" i="3"/>
  <c r="I280" i="3"/>
  <c r="I281" i="3"/>
  <c r="I284" i="3"/>
  <c r="I285" i="3"/>
  <c r="I288" i="3"/>
  <c r="I289" i="3"/>
  <c r="I292" i="3"/>
  <c r="I293" i="3"/>
  <c r="I296" i="3"/>
  <c r="I297" i="3"/>
  <c r="I300" i="3"/>
  <c r="I301" i="3"/>
  <c r="I304" i="3"/>
  <c r="I305" i="3"/>
  <c r="I308" i="3"/>
  <c r="I309" i="3"/>
  <c r="I312" i="3"/>
  <c r="I313" i="3"/>
  <c r="I316" i="3"/>
  <c r="I317" i="3"/>
  <c r="I320" i="3"/>
  <c r="I321" i="3"/>
  <c r="I324" i="3"/>
  <c r="I325" i="3"/>
  <c r="I328" i="3"/>
  <c r="I329" i="3"/>
  <c r="I332" i="3"/>
  <c r="I333" i="3"/>
  <c r="I336" i="3"/>
  <c r="I337" i="3"/>
  <c r="I353" i="3"/>
  <c r="I364" i="3"/>
  <c r="I365" i="3"/>
  <c r="I380" i="3"/>
  <c r="I381" i="3"/>
  <c r="I383" i="3"/>
  <c r="I392" i="3"/>
  <c r="I393" i="3"/>
  <c r="I395" i="3"/>
  <c r="I342" i="3"/>
  <c r="I346" i="3"/>
  <c r="I350" i="3"/>
  <c r="I358" i="3"/>
  <c r="I360" i="3"/>
  <c r="I361" i="3"/>
  <c r="I370" i="3"/>
  <c r="I374" i="3"/>
  <c r="I375" i="3"/>
  <c r="I388" i="3"/>
  <c r="I389" i="3"/>
  <c r="I408" i="3"/>
  <c r="I409" i="3"/>
  <c r="I411" i="3"/>
  <c r="I416" i="3"/>
  <c r="I417" i="3"/>
  <c r="I420" i="3"/>
  <c r="I423" i="3"/>
  <c r="I424" i="3"/>
  <c r="I429" i="3"/>
  <c r="I430" i="3"/>
  <c r="I432" i="3"/>
  <c r="I433" i="3"/>
  <c r="I434" i="3"/>
  <c r="I436" i="3"/>
  <c r="I438" i="3"/>
  <c r="I440" i="3"/>
  <c r="I442" i="3"/>
  <c r="I446" i="3"/>
  <c r="I450" i="3"/>
  <c r="I453" i="3"/>
  <c r="I460" i="3"/>
  <c r="I464" i="3"/>
  <c r="I468" i="3"/>
  <c r="I470" i="3"/>
  <c r="J471" i="3"/>
  <c r="I472" i="3"/>
  <c r="J473" i="3"/>
  <c r="I474" i="3"/>
  <c r="I478" i="3"/>
  <c r="I482" i="3"/>
  <c r="I485" i="3"/>
  <c r="I492" i="3"/>
  <c r="I496" i="3"/>
  <c r="I500" i="3"/>
  <c r="J461" i="3"/>
  <c r="J475" i="3"/>
  <c r="J451" i="3"/>
  <c r="J467" i="3"/>
  <c r="J380" i="3"/>
  <c r="J406" i="3"/>
  <c r="J404" i="3"/>
  <c r="J403" i="3"/>
  <c r="J402" i="3"/>
  <c r="J400" i="3"/>
  <c r="J399" i="3"/>
  <c r="J398" i="3"/>
  <c r="J396" i="3"/>
  <c r="J389" i="3"/>
  <c r="J440" i="3"/>
  <c r="J456" i="3"/>
  <c r="J465" i="3"/>
  <c r="J469" i="3"/>
  <c r="J474" i="3"/>
  <c r="J476" i="3"/>
  <c r="J478" i="3"/>
  <c r="J480" i="3"/>
  <c r="J482" i="3"/>
  <c r="J484" i="3"/>
  <c r="J317" i="3"/>
  <c r="J339" i="3"/>
  <c r="J441" i="3"/>
  <c r="J439" i="3"/>
  <c r="J437" i="3"/>
  <c r="J447" i="3"/>
  <c r="J453" i="3"/>
  <c r="J459" i="3"/>
  <c r="J463" i="3"/>
  <c r="J466" i="3"/>
  <c r="J468" i="3"/>
  <c r="J470" i="3"/>
  <c r="J435" i="3"/>
  <c r="J433" i="3"/>
  <c r="J432" i="3"/>
  <c r="J431" i="3"/>
  <c r="J429" i="3"/>
  <c r="J392" i="3"/>
  <c r="J409" i="3"/>
  <c r="J426" i="3"/>
  <c r="J445" i="3"/>
  <c r="J449" i="3"/>
  <c r="J423" i="3"/>
  <c r="J410" i="3"/>
  <c r="J408" i="3"/>
  <c r="J394" i="3"/>
  <c r="J374" i="3"/>
  <c r="J427" i="3"/>
  <c r="J425" i="3"/>
  <c r="J377" i="3"/>
  <c r="J397" i="3"/>
  <c r="J417" i="3"/>
  <c r="J418" i="3"/>
  <c r="J436" i="3"/>
  <c r="J443" i="3"/>
  <c r="J446" i="3"/>
  <c r="J448" i="3"/>
  <c r="J450" i="3"/>
  <c r="J452" i="3"/>
  <c r="J454" i="3"/>
  <c r="J458" i="3"/>
  <c r="J460" i="3"/>
  <c r="J462" i="3"/>
  <c r="J464" i="3"/>
  <c r="J419" i="3"/>
  <c r="J416" i="3"/>
  <c r="J421" i="3"/>
  <c r="J362" i="3"/>
  <c r="J393" i="3"/>
  <c r="J405" i="3"/>
  <c r="J413" i="3"/>
  <c r="J422" i="3"/>
  <c r="J430" i="3"/>
  <c r="J438" i="3"/>
  <c r="J442" i="3"/>
  <c r="J444" i="3"/>
  <c r="J340" i="3"/>
  <c r="J363" i="3"/>
  <c r="J373" i="3"/>
  <c r="J376" i="3"/>
  <c r="J378" i="3"/>
  <c r="J381" i="3"/>
  <c r="J384" i="3"/>
  <c r="J386" i="3"/>
  <c r="J387" i="3"/>
  <c r="J390" i="3"/>
  <c r="J391" i="3"/>
  <c r="J395" i="3"/>
  <c r="J401" i="3"/>
  <c r="J407" i="3"/>
  <c r="J411" i="3"/>
  <c r="J412" i="3"/>
  <c r="J414" i="3"/>
  <c r="J415" i="3"/>
  <c r="J420" i="3"/>
  <c r="J424" i="3"/>
  <c r="J428" i="3"/>
  <c r="J434" i="3"/>
  <c r="J3" i="3"/>
  <c r="J2" i="3"/>
  <c r="J7" i="3"/>
  <c r="J4" i="3"/>
  <c r="J365" i="3"/>
  <c r="J375" i="3"/>
  <c r="J379" i="3"/>
  <c r="J383" i="3"/>
  <c r="J349" i="3"/>
  <c r="N14" i="1"/>
  <c r="C11" i="7" s="1"/>
  <c r="N12" i="1"/>
  <c r="M7" i="11" s="1"/>
  <c r="J328" i="3"/>
  <c r="I3" i="3"/>
  <c r="J279" i="3"/>
  <c r="J288" i="3"/>
  <c r="J307" i="3"/>
  <c r="J263" i="3"/>
  <c r="J369" i="3"/>
  <c r="J361" i="3"/>
  <c r="J355" i="3"/>
  <c r="J302" i="3"/>
  <c r="J385" i="3"/>
  <c r="J370" i="3"/>
  <c r="J382" i="3"/>
  <c r="J388" i="3"/>
  <c r="J333" i="3"/>
  <c r="J323" i="3"/>
  <c r="J312" i="3"/>
  <c r="J301" i="3"/>
  <c r="J271" i="3"/>
  <c r="J371" i="3"/>
  <c r="J472" i="3"/>
  <c r="J479" i="3"/>
  <c r="J483" i="3"/>
  <c r="J341" i="3"/>
  <c r="J293" i="3"/>
  <c r="J353" i="3"/>
  <c r="J306" i="3"/>
  <c r="J326" i="3"/>
  <c r="J296" i="3"/>
  <c r="J367" i="3"/>
  <c r="J358" i="3"/>
  <c r="J364" i="3"/>
  <c r="J336" i="3"/>
  <c r="J331" i="3"/>
  <c r="J325" i="3"/>
  <c r="J320" i="3"/>
  <c r="J315" i="3"/>
  <c r="J309" i="3"/>
  <c r="J304" i="3"/>
  <c r="J299" i="3"/>
  <c r="J275" i="3"/>
  <c r="J267" i="3"/>
  <c r="J372" i="3"/>
  <c r="J285" i="3"/>
  <c r="J314" i="3"/>
  <c r="J298" i="3"/>
  <c r="J334" i="3"/>
  <c r="J318" i="3"/>
  <c r="J284" i="3"/>
  <c r="J292" i="3"/>
  <c r="J346" i="3"/>
  <c r="J337" i="3"/>
  <c r="J335" i="3"/>
  <c r="J332" i="3"/>
  <c r="J329" i="3"/>
  <c r="J327" i="3"/>
  <c r="J324" i="3"/>
  <c r="J321" i="3"/>
  <c r="J319" i="3"/>
  <c r="J316" i="3"/>
  <c r="J313" i="3"/>
  <c r="J311" i="3"/>
  <c r="J308" i="3"/>
  <c r="J305" i="3"/>
  <c r="J303" i="3"/>
  <c r="J300" i="3"/>
  <c r="J281" i="3"/>
  <c r="J277" i="3"/>
  <c r="J273" i="3"/>
  <c r="J269" i="3"/>
  <c r="J265" i="3"/>
  <c r="J360" i="3"/>
  <c r="J345" i="3"/>
  <c r="J283" i="3"/>
  <c r="J287" i="3"/>
  <c r="J291" i="3"/>
  <c r="J295" i="3"/>
  <c r="J342" i="3"/>
  <c r="J350" i="3"/>
  <c r="J282" i="3"/>
  <c r="J280" i="3"/>
  <c r="J278" i="3"/>
  <c r="J276" i="3"/>
  <c r="J274" i="3"/>
  <c r="J272" i="3"/>
  <c r="J270" i="3"/>
  <c r="J268" i="3"/>
  <c r="J266" i="3"/>
  <c r="J264" i="3"/>
  <c r="J61" i="3"/>
  <c r="K435" i="3"/>
  <c r="B12" i="1"/>
  <c r="B13" i="1" s="1"/>
  <c r="J75" i="3"/>
  <c r="J62" i="3"/>
  <c r="J57" i="3"/>
  <c r="J34" i="3"/>
  <c r="J76" i="3"/>
  <c r="J74" i="3"/>
  <c r="J84" i="3"/>
  <c r="J231" i="3"/>
  <c r="J26" i="3"/>
  <c r="J49" i="3"/>
  <c r="J41" i="3"/>
  <c r="J37" i="3"/>
  <c r="J43" i="3"/>
  <c r="J36" i="3"/>
  <c r="J72" i="3"/>
  <c r="J9" i="3"/>
  <c r="J32" i="3"/>
  <c r="J35" i="3"/>
  <c r="J63" i="3"/>
  <c r="J79" i="3"/>
  <c r="J81" i="3"/>
  <c r="J73" i="3"/>
  <c r="J56" i="3"/>
  <c r="J25" i="3"/>
  <c r="J233" i="3"/>
  <c r="K404" i="3"/>
  <c r="J21" i="3"/>
  <c r="J38" i="3"/>
  <c r="J47" i="3"/>
  <c r="J48" i="3"/>
  <c r="J51" i="3"/>
  <c r="J69" i="3"/>
  <c r="J86" i="3"/>
  <c r="J90" i="3"/>
  <c r="J94" i="3"/>
  <c r="J97" i="3"/>
  <c r="J101" i="3"/>
  <c r="J105" i="3"/>
  <c r="J109" i="3"/>
  <c r="J113" i="3"/>
  <c r="J117" i="3"/>
  <c r="J121" i="3"/>
  <c r="J125" i="3"/>
  <c r="J129" i="3"/>
  <c r="J133" i="3"/>
  <c r="J137" i="3"/>
  <c r="J139" i="3"/>
  <c r="J143" i="3"/>
  <c r="J147" i="3"/>
  <c r="J151" i="3"/>
  <c r="J155" i="3"/>
  <c r="J161" i="3"/>
  <c r="J165" i="3"/>
  <c r="J169" i="3"/>
  <c r="J173" i="3"/>
  <c r="J177" i="3"/>
  <c r="J181" i="3"/>
  <c r="J185" i="3"/>
  <c r="J189" i="3"/>
  <c r="J193" i="3"/>
  <c r="J197" i="3"/>
  <c r="J201" i="3"/>
  <c r="J232" i="3"/>
  <c r="J17" i="3"/>
  <c r="J16" i="3"/>
  <c r="J19" i="3"/>
  <c r="J33" i="3"/>
  <c r="J44" i="3"/>
  <c r="J85" i="3"/>
  <c r="J87" i="3"/>
  <c r="J89" i="3"/>
  <c r="J91" i="3"/>
  <c r="J93" i="3"/>
  <c r="J95" i="3"/>
  <c r="J98" i="3"/>
  <c r="J100" i="3"/>
  <c r="J102" i="3"/>
  <c r="J104" i="3"/>
  <c r="J106" i="3"/>
  <c r="J108" i="3"/>
  <c r="J110" i="3"/>
  <c r="J112" i="3"/>
  <c r="J114" i="3"/>
  <c r="J116" i="3"/>
  <c r="J118" i="3"/>
  <c r="J120" i="3"/>
  <c r="J122" i="3"/>
  <c r="J124" i="3"/>
  <c r="J126" i="3"/>
  <c r="J128" i="3"/>
  <c r="J130" i="3"/>
  <c r="J132" i="3"/>
  <c r="J134" i="3"/>
  <c r="J136" i="3"/>
  <c r="J138" i="3"/>
  <c r="J140" i="3"/>
  <c r="J142" i="3"/>
  <c r="J144" i="3"/>
  <c r="J146" i="3"/>
  <c r="J148" i="3"/>
  <c r="J150" i="3"/>
  <c r="J152" i="3"/>
  <c r="J154" i="3"/>
  <c r="J156" i="3"/>
  <c r="J158" i="3"/>
  <c r="J160" i="3"/>
  <c r="J162" i="3"/>
  <c r="J164" i="3"/>
  <c r="J166" i="3"/>
  <c r="J168" i="3"/>
  <c r="J170" i="3"/>
  <c r="J172" i="3"/>
  <c r="J174" i="3"/>
  <c r="J176" i="3"/>
  <c r="C22" i="7"/>
  <c r="K79" i="3"/>
  <c r="K6" i="3" l="1"/>
  <c r="K478" i="3"/>
  <c r="E7" i="9"/>
  <c r="I7" i="9"/>
  <c r="G7" i="9"/>
  <c r="F7" i="9"/>
  <c r="B7" i="9"/>
  <c r="C13" i="7"/>
  <c r="C17" i="7"/>
  <c r="C25" i="7"/>
  <c r="A19" i="3"/>
  <c r="B29" i="1"/>
  <c r="C23" i="7"/>
  <c r="B11" i="9"/>
  <c r="H11" i="7"/>
  <c r="C16" i="7"/>
  <c r="B17" i="9"/>
  <c r="C45" i="9"/>
  <c r="C43" i="9"/>
  <c r="C41" i="9"/>
  <c r="C39" i="9"/>
  <c r="C35" i="9"/>
  <c r="C33" i="9"/>
  <c r="C31" i="9"/>
  <c r="C27" i="9"/>
  <c r="C25" i="9"/>
  <c r="C19" i="9"/>
  <c r="C15" i="9"/>
  <c r="C7" i="9"/>
  <c r="B45" i="9"/>
  <c r="B43" i="9"/>
  <c r="B41" i="9"/>
  <c r="B39" i="9"/>
  <c r="B37" i="9"/>
  <c r="B35" i="9"/>
  <c r="B33" i="9"/>
  <c r="B31" i="9"/>
  <c r="B29" i="9"/>
  <c r="B27" i="9"/>
  <c r="B25" i="9"/>
  <c r="B23" i="9"/>
  <c r="B21" i="9"/>
  <c r="B19" i="9"/>
  <c r="B16" i="9"/>
  <c r="B14" i="9"/>
  <c r="B12" i="9"/>
  <c r="B9" i="9"/>
  <c r="B24" i="9"/>
  <c r="C44" i="9"/>
  <c r="C42" i="9"/>
  <c r="C40" i="9"/>
  <c r="C38" i="9"/>
  <c r="C34" i="9"/>
  <c r="C32" i="9"/>
  <c r="C30" i="9"/>
  <c r="C24" i="9"/>
  <c r="C22" i="9"/>
  <c r="C20" i="9"/>
  <c r="C18" i="9"/>
  <c r="C14" i="9"/>
  <c r="C10" i="9"/>
  <c r="C8" i="9"/>
  <c r="B44" i="9"/>
  <c r="B42" i="9"/>
  <c r="B40" i="9"/>
  <c r="B38" i="9"/>
  <c r="B36" i="9"/>
  <c r="B34" i="9"/>
  <c r="B32" i="9"/>
  <c r="B30" i="9"/>
  <c r="B28" i="9"/>
  <c r="B26" i="9"/>
  <c r="B22" i="9"/>
  <c r="B20" i="9"/>
  <c r="B18" i="9"/>
  <c r="B15" i="9"/>
  <c r="B13" i="9"/>
  <c r="B10" i="9"/>
  <c r="B8" i="9"/>
  <c r="C12" i="1"/>
  <c r="D12" i="1" s="1"/>
  <c r="D45" i="9"/>
  <c r="D43" i="9"/>
  <c r="D41" i="9"/>
  <c r="D39" i="9"/>
  <c r="D37" i="9"/>
  <c r="D35" i="9"/>
  <c r="D33" i="9"/>
  <c r="D31" i="9"/>
  <c r="D29" i="9"/>
  <c r="D27" i="9"/>
  <c r="D25" i="9"/>
  <c r="D23" i="9"/>
  <c r="D21" i="9"/>
  <c r="D19" i="9"/>
  <c r="D17" i="9"/>
  <c r="D15" i="9"/>
  <c r="D13" i="9"/>
  <c r="D11" i="9"/>
  <c r="D9" i="9"/>
  <c r="D7" i="9"/>
  <c r="D44" i="9"/>
  <c r="D42" i="9"/>
  <c r="D40" i="9"/>
  <c r="D38" i="9"/>
  <c r="D36" i="9"/>
  <c r="D34" i="9"/>
  <c r="D32" i="9"/>
  <c r="D30" i="9"/>
  <c r="D28" i="9"/>
  <c r="D26" i="9"/>
  <c r="D24" i="9"/>
  <c r="D22" i="9"/>
  <c r="D20" i="9"/>
  <c r="D18" i="9"/>
  <c r="D16" i="9"/>
  <c r="D14" i="9"/>
  <c r="D12" i="9"/>
  <c r="D10" i="9"/>
  <c r="D8" i="9"/>
  <c r="H8" i="12"/>
  <c r="H9" i="12"/>
  <c r="H10" i="12"/>
  <c r="H11" i="12"/>
  <c r="I45" i="9"/>
  <c r="I43" i="9"/>
  <c r="I41" i="9"/>
  <c r="I39" i="9"/>
  <c r="I37" i="9"/>
  <c r="I35" i="9"/>
  <c r="I33" i="9"/>
  <c r="I31" i="9"/>
  <c r="I29" i="9"/>
  <c r="I27" i="9"/>
  <c r="I25" i="9"/>
  <c r="I23" i="9"/>
  <c r="I21" i="9"/>
  <c r="I19" i="9"/>
  <c r="I17" i="9"/>
  <c r="I15" i="9"/>
  <c r="I13" i="9"/>
  <c r="I11" i="9"/>
  <c r="I9" i="9"/>
  <c r="I44" i="9"/>
  <c r="I42" i="9"/>
  <c r="I40" i="9"/>
  <c r="I38" i="9"/>
  <c r="I36" i="9"/>
  <c r="I34" i="9"/>
  <c r="I32" i="9"/>
  <c r="I30" i="9"/>
  <c r="I28" i="9"/>
  <c r="I26" i="9"/>
  <c r="I24" i="9"/>
  <c r="I22" i="9"/>
  <c r="I20" i="9"/>
  <c r="I18" i="9"/>
  <c r="I16" i="9"/>
  <c r="I14" i="9"/>
  <c r="I12" i="9"/>
  <c r="I10" i="9"/>
  <c r="I8" i="9"/>
  <c r="G45" i="9"/>
  <c r="G43" i="9"/>
  <c r="G41" i="9"/>
  <c r="G39" i="9"/>
  <c r="G37" i="9"/>
  <c r="G35" i="9"/>
  <c r="G33" i="9"/>
  <c r="G31" i="9"/>
  <c r="G29" i="9"/>
  <c r="G27" i="9"/>
  <c r="G25" i="9"/>
  <c r="G23" i="9"/>
  <c r="G21" i="9"/>
  <c r="G19" i="9"/>
  <c r="G17" i="9"/>
  <c r="G15" i="9"/>
  <c r="G13" i="9"/>
  <c r="G11" i="9"/>
  <c r="G9" i="9"/>
  <c r="G8" i="9"/>
  <c r="G44" i="9"/>
  <c r="G42" i="9"/>
  <c r="G40" i="9"/>
  <c r="G38" i="9"/>
  <c r="G36" i="9"/>
  <c r="G34" i="9"/>
  <c r="G32" i="9"/>
  <c r="G30" i="9"/>
  <c r="G28" i="9"/>
  <c r="G26" i="9"/>
  <c r="G24" i="9"/>
  <c r="G22" i="9"/>
  <c r="G20" i="9"/>
  <c r="G18" i="9"/>
  <c r="G16" i="9"/>
  <c r="G14" i="9"/>
  <c r="G12" i="9"/>
  <c r="G10" i="9"/>
  <c r="E45" i="9"/>
  <c r="E43" i="9"/>
  <c r="E41" i="9"/>
  <c r="E39" i="9"/>
  <c r="E37" i="9"/>
  <c r="E35" i="9"/>
  <c r="E33" i="9"/>
  <c r="E31" i="9"/>
  <c r="E29" i="9"/>
  <c r="E27" i="9"/>
  <c r="E25" i="9"/>
  <c r="E23" i="9"/>
  <c r="E21" i="9"/>
  <c r="E19" i="9"/>
  <c r="E17" i="9"/>
  <c r="E15" i="9"/>
  <c r="E13" i="9"/>
  <c r="E11" i="9"/>
  <c r="E9" i="9"/>
  <c r="E44" i="9"/>
  <c r="E42" i="9"/>
  <c r="E40" i="9"/>
  <c r="E38" i="9"/>
  <c r="E36" i="9"/>
  <c r="E34" i="9"/>
  <c r="E32" i="9"/>
  <c r="E30" i="9"/>
  <c r="E28" i="9"/>
  <c r="E26" i="9"/>
  <c r="E24" i="9"/>
  <c r="E22" i="9"/>
  <c r="E20" i="9"/>
  <c r="E18" i="9"/>
  <c r="E16" i="9"/>
  <c r="E14" i="9"/>
  <c r="E12" i="9"/>
  <c r="E10" i="9"/>
  <c r="E8" i="9"/>
  <c r="F45" i="9"/>
  <c r="H45" i="9" s="1"/>
  <c r="F43" i="9"/>
  <c r="H43" i="9" s="1"/>
  <c r="F41" i="9"/>
  <c r="H41" i="9" s="1"/>
  <c r="F39" i="9"/>
  <c r="H39" i="9" s="1"/>
  <c r="F37" i="9"/>
  <c r="H37" i="9" s="1"/>
  <c r="F35" i="9"/>
  <c r="H35" i="9" s="1"/>
  <c r="F33" i="9"/>
  <c r="H33" i="9" s="1"/>
  <c r="F31" i="9"/>
  <c r="H31" i="9" s="1"/>
  <c r="F29" i="9"/>
  <c r="H29" i="9" s="1"/>
  <c r="F27" i="9"/>
  <c r="H27" i="9" s="1"/>
  <c r="F25" i="9"/>
  <c r="H25" i="9" s="1"/>
  <c r="F23" i="9"/>
  <c r="F21" i="9"/>
  <c r="H21" i="9" s="1"/>
  <c r="F19" i="9"/>
  <c r="H19" i="9" s="1"/>
  <c r="F17" i="9"/>
  <c r="H17" i="9" s="1"/>
  <c r="F15" i="9"/>
  <c r="H15" i="9" s="1"/>
  <c r="F13" i="9"/>
  <c r="H13" i="9" s="1"/>
  <c r="F11" i="9"/>
  <c r="H11" i="9" s="1"/>
  <c r="F9" i="9"/>
  <c r="F44" i="9"/>
  <c r="H44" i="9" s="1"/>
  <c r="F42" i="9"/>
  <c r="H42" i="9" s="1"/>
  <c r="F40" i="9"/>
  <c r="H40" i="9" s="1"/>
  <c r="F38" i="9"/>
  <c r="H38" i="9" s="1"/>
  <c r="F36" i="9"/>
  <c r="H36" i="9" s="1"/>
  <c r="F34" i="9"/>
  <c r="H34" i="9" s="1"/>
  <c r="F32" i="9"/>
  <c r="H32" i="9" s="1"/>
  <c r="F30" i="9"/>
  <c r="H30" i="9" s="1"/>
  <c r="F28" i="9"/>
  <c r="H28" i="9" s="1"/>
  <c r="F26" i="9"/>
  <c r="H26" i="9" s="1"/>
  <c r="F24" i="9"/>
  <c r="H24" i="9" s="1"/>
  <c r="F22" i="9"/>
  <c r="H22" i="9" s="1"/>
  <c r="F20" i="9"/>
  <c r="H20" i="9" s="1"/>
  <c r="F18" i="9"/>
  <c r="H18" i="9" s="1"/>
  <c r="F16" i="9"/>
  <c r="H16" i="9" s="1"/>
  <c r="F14" i="9"/>
  <c r="F12" i="9"/>
  <c r="F10" i="9"/>
  <c r="F8" i="9"/>
  <c r="H8" i="9" s="1"/>
  <c r="C11" i="12"/>
  <c r="C10" i="12"/>
  <c r="K446" i="3"/>
  <c r="K406" i="3"/>
  <c r="K416" i="3"/>
  <c r="K196" i="3"/>
  <c r="K388" i="3"/>
  <c r="C8" i="12"/>
  <c r="H9" i="9"/>
  <c r="K395" i="3"/>
  <c r="K225" i="3"/>
  <c r="K29" i="3"/>
  <c r="K243" i="3"/>
  <c r="K411" i="3"/>
  <c r="K319" i="3"/>
  <c r="K143" i="3"/>
  <c r="K489" i="3"/>
  <c r="K157" i="3"/>
  <c r="K465" i="3"/>
  <c r="K245" i="3"/>
  <c r="K45" i="3"/>
  <c r="K401" i="3"/>
  <c r="K333" i="3"/>
  <c r="K283" i="3"/>
  <c r="K227" i="3"/>
  <c r="K271" i="3"/>
  <c r="K155" i="3"/>
  <c r="K477" i="3"/>
  <c r="K103" i="3"/>
  <c r="M107" i="11"/>
  <c r="K107" i="3"/>
  <c r="M111" i="11"/>
  <c r="K123" i="3"/>
  <c r="M127" i="11"/>
  <c r="K133" i="3"/>
  <c r="M137" i="11"/>
  <c r="K135" i="3"/>
  <c r="M139" i="11"/>
  <c r="K165" i="3"/>
  <c r="M169" i="11"/>
  <c r="K183" i="3"/>
  <c r="M187" i="11"/>
  <c r="K195" i="3"/>
  <c r="M199" i="11"/>
  <c r="K251" i="3"/>
  <c r="M255" i="11"/>
  <c r="K257" i="3"/>
  <c r="M261" i="11"/>
  <c r="K261" i="3"/>
  <c r="M265" i="11"/>
  <c r="K301" i="3"/>
  <c r="M305" i="11"/>
  <c r="K323" i="3"/>
  <c r="M327" i="11"/>
  <c r="K325" i="3"/>
  <c r="M329" i="11"/>
  <c r="K327" i="3"/>
  <c r="M331" i="11"/>
  <c r="K335" i="3"/>
  <c r="M339" i="11"/>
  <c r="K347" i="3"/>
  <c r="M351" i="11"/>
  <c r="K355" i="3"/>
  <c r="M359" i="11"/>
  <c r="K357" i="3"/>
  <c r="M361" i="11"/>
  <c r="K361" i="3"/>
  <c r="M365" i="11"/>
  <c r="K365" i="3"/>
  <c r="M369" i="11"/>
  <c r="K367" i="3"/>
  <c r="M371" i="11"/>
  <c r="K371" i="3"/>
  <c r="M375" i="11"/>
  <c r="K381" i="3"/>
  <c r="M385" i="11"/>
  <c r="K399" i="3"/>
  <c r="M403" i="11"/>
  <c r="K407" i="3"/>
  <c r="M411" i="11"/>
  <c r="K413" i="3"/>
  <c r="M417" i="11"/>
  <c r="K421" i="3"/>
  <c r="M425" i="11"/>
  <c r="K425" i="3"/>
  <c r="M429" i="11"/>
  <c r="K433" i="3"/>
  <c r="M437" i="11"/>
  <c r="K441" i="3"/>
  <c r="M445" i="11"/>
  <c r="K449" i="3"/>
  <c r="M453" i="11"/>
  <c r="K457" i="3"/>
  <c r="M461" i="11"/>
  <c r="K497" i="3"/>
  <c r="M501" i="11"/>
  <c r="K499" i="3"/>
  <c r="M503" i="11"/>
  <c r="K98" i="3"/>
  <c r="M102" i="11"/>
  <c r="K94" i="3"/>
  <c r="M98" i="11"/>
  <c r="K82" i="3"/>
  <c r="M86" i="11"/>
  <c r="K80" i="3"/>
  <c r="M84" i="11"/>
  <c r="K78" i="3"/>
  <c r="M82" i="11"/>
  <c r="K74" i="3"/>
  <c r="M78" i="11"/>
  <c r="K70" i="3"/>
  <c r="M74" i="11"/>
  <c r="K55" i="3"/>
  <c r="M59" i="11"/>
  <c r="K51" i="3"/>
  <c r="M55" i="11"/>
  <c r="J68" i="3"/>
  <c r="L72" i="11"/>
  <c r="J70" i="3"/>
  <c r="L74" i="11"/>
  <c r="J78" i="3"/>
  <c r="L82" i="11"/>
  <c r="J80" i="3"/>
  <c r="L84" i="11"/>
  <c r="J82" i="3"/>
  <c r="L86" i="11"/>
  <c r="J88" i="3"/>
  <c r="L92" i="11"/>
  <c r="J92" i="3"/>
  <c r="L96" i="11"/>
  <c r="J96" i="3"/>
  <c r="L100" i="11"/>
  <c r="J178" i="3"/>
  <c r="L182" i="11"/>
  <c r="J180" i="3"/>
  <c r="L184" i="11"/>
  <c r="J182" i="3"/>
  <c r="L186" i="11"/>
  <c r="J184" i="3"/>
  <c r="L188" i="11"/>
  <c r="J186" i="3"/>
  <c r="L190" i="11"/>
  <c r="J188" i="3"/>
  <c r="L192" i="11"/>
  <c r="J190" i="3"/>
  <c r="L194" i="11"/>
  <c r="J192" i="3"/>
  <c r="L196" i="11"/>
  <c r="J194" i="3"/>
  <c r="L198" i="11"/>
  <c r="J196" i="3"/>
  <c r="L200" i="11"/>
  <c r="J198" i="3"/>
  <c r="L202" i="11"/>
  <c r="J200" i="3"/>
  <c r="L204" i="11"/>
  <c r="J202" i="3"/>
  <c r="L206" i="11"/>
  <c r="J204" i="3"/>
  <c r="L208" i="11"/>
  <c r="J206" i="3"/>
  <c r="L210" i="11"/>
  <c r="J208" i="3"/>
  <c r="L212" i="11"/>
  <c r="J210" i="3"/>
  <c r="L214" i="11"/>
  <c r="J212" i="3"/>
  <c r="L216" i="11"/>
  <c r="J214" i="3"/>
  <c r="L218" i="11"/>
  <c r="J216" i="3"/>
  <c r="L220" i="11"/>
  <c r="J218" i="3"/>
  <c r="L222" i="11"/>
  <c r="J220" i="3"/>
  <c r="L224" i="11"/>
  <c r="J222" i="3"/>
  <c r="L226" i="11"/>
  <c r="J224" i="3"/>
  <c r="L228" i="11"/>
  <c r="J226" i="3"/>
  <c r="L230" i="11"/>
  <c r="J228" i="3"/>
  <c r="L232" i="11"/>
  <c r="J230" i="3"/>
  <c r="L234" i="11"/>
  <c r="J234" i="3"/>
  <c r="L238" i="11"/>
  <c r="J236" i="3"/>
  <c r="L240" i="11"/>
  <c r="J238" i="3"/>
  <c r="L242" i="11"/>
  <c r="J240" i="3"/>
  <c r="L244" i="11"/>
  <c r="J242" i="3"/>
  <c r="L246" i="11"/>
  <c r="J244" i="3"/>
  <c r="L248" i="11"/>
  <c r="J246" i="3"/>
  <c r="L250" i="11"/>
  <c r="J248" i="3"/>
  <c r="L252" i="11"/>
  <c r="J250" i="3"/>
  <c r="L254" i="11"/>
  <c r="J252" i="3"/>
  <c r="L256" i="11"/>
  <c r="J254" i="3"/>
  <c r="L258" i="11"/>
  <c r="J256" i="3"/>
  <c r="L260" i="11"/>
  <c r="J258" i="3"/>
  <c r="L262" i="11"/>
  <c r="J260" i="3"/>
  <c r="L264" i="11"/>
  <c r="J262" i="3"/>
  <c r="L266" i="11"/>
  <c r="J286" i="3"/>
  <c r="L290" i="11"/>
  <c r="J290" i="3"/>
  <c r="L294" i="11"/>
  <c r="J294" i="3"/>
  <c r="L298" i="11"/>
  <c r="J310" i="3"/>
  <c r="L314" i="11"/>
  <c r="J322" i="3"/>
  <c r="L326" i="11"/>
  <c r="J330" i="3"/>
  <c r="L334" i="11"/>
  <c r="J338" i="3"/>
  <c r="L342" i="11"/>
  <c r="J344" i="3"/>
  <c r="L348" i="11"/>
  <c r="J348" i="3"/>
  <c r="L352" i="11"/>
  <c r="J352" i="3"/>
  <c r="L356" i="11"/>
  <c r="J354" i="3"/>
  <c r="L358" i="11"/>
  <c r="J356" i="3"/>
  <c r="L360" i="11"/>
  <c r="J366" i="3"/>
  <c r="L370" i="11"/>
  <c r="J368" i="3"/>
  <c r="L372" i="11"/>
  <c r="L9" i="11"/>
  <c r="L14" i="11"/>
  <c r="L16" i="11"/>
  <c r="L18" i="11"/>
  <c r="M21" i="11"/>
  <c r="L22" i="11"/>
  <c r="L24" i="11"/>
  <c r="M25" i="11"/>
  <c r="C26" i="9" s="1"/>
  <c r="L26" i="11"/>
  <c r="L28" i="11"/>
  <c r="M29" i="11"/>
  <c r="M31" i="11"/>
  <c r="L32" i="11"/>
  <c r="L34" i="11"/>
  <c r="M39" i="11"/>
  <c r="M41" i="11"/>
  <c r="M42" i="11"/>
  <c r="M47" i="11"/>
  <c r="K117" i="3"/>
  <c r="M121" i="11"/>
  <c r="K139" i="3"/>
  <c r="M143" i="11"/>
  <c r="K149" i="3"/>
  <c r="M153" i="11"/>
  <c r="K151" i="3"/>
  <c r="M155" i="11"/>
  <c r="K163" i="3"/>
  <c r="M167" i="11"/>
  <c r="K179" i="3"/>
  <c r="M183" i="11"/>
  <c r="K197" i="3"/>
  <c r="M201" i="11"/>
  <c r="K211" i="3"/>
  <c r="M215" i="11"/>
  <c r="K259" i="3"/>
  <c r="M263" i="11"/>
  <c r="K265" i="3"/>
  <c r="M269" i="11"/>
  <c r="K275" i="3"/>
  <c r="M279" i="11"/>
  <c r="K285" i="3"/>
  <c r="M289" i="11"/>
  <c r="K297" i="3"/>
  <c r="M301" i="11"/>
  <c r="K299" i="3"/>
  <c r="M303" i="11"/>
  <c r="K303" i="3"/>
  <c r="M307" i="11"/>
  <c r="K305" i="3"/>
  <c r="M309" i="11"/>
  <c r="K307" i="3"/>
  <c r="M311" i="11"/>
  <c r="K311" i="3"/>
  <c r="M315" i="11"/>
  <c r="K349" i="3"/>
  <c r="M353" i="11"/>
  <c r="K353" i="3"/>
  <c r="M357" i="11"/>
  <c r="K363" i="3"/>
  <c r="M367" i="11"/>
  <c r="K377" i="3"/>
  <c r="M381" i="11"/>
  <c r="K379" i="3"/>
  <c r="M383" i="11"/>
  <c r="K385" i="3"/>
  <c r="M389" i="11"/>
  <c r="K389" i="3"/>
  <c r="M393" i="11"/>
  <c r="K391" i="3"/>
  <c r="M395" i="11"/>
  <c r="K393" i="3"/>
  <c r="M397" i="11"/>
  <c r="K405" i="3"/>
  <c r="M409" i="11"/>
  <c r="K417" i="3"/>
  <c r="M421" i="11"/>
  <c r="K429" i="3"/>
  <c r="M433" i="11"/>
  <c r="K437" i="3"/>
  <c r="M441" i="11"/>
  <c r="K445" i="3"/>
  <c r="M449" i="11"/>
  <c r="K453" i="3"/>
  <c r="M457" i="11"/>
  <c r="K461" i="3"/>
  <c r="M465" i="11"/>
  <c r="K491" i="3"/>
  <c r="M495" i="11"/>
  <c r="K495" i="3"/>
  <c r="M499" i="11"/>
  <c r="K501" i="3"/>
  <c r="M505" i="11"/>
  <c r="K96" i="3"/>
  <c r="M100" i="11"/>
  <c r="K92" i="3"/>
  <c r="M96" i="11"/>
  <c r="K84" i="3"/>
  <c r="M88" i="11"/>
  <c r="K72" i="3"/>
  <c r="M76" i="11"/>
  <c r="K68" i="3"/>
  <c r="M72" i="11"/>
  <c r="K57" i="3"/>
  <c r="M61" i="11"/>
  <c r="K53" i="3"/>
  <c r="M57" i="11"/>
  <c r="K237" i="3"/>
  <c r="K213" i="3"/>
  <c r="K469" i="3"/>
  <c r="K403" i="3"/>
  <c r="K397" i="3"/>
  <c r="K345" i="3"/>
  <c r="K331" i="3"/>
  <c r="K315" i="3"/>
  <c r="K267" i="3"/>
  <c r="K235" i="3"/>
  <c r="K219" i="3"/>
  <c r="K100" i="3"/>
  <c r="K88" i="3"/>
  <c r="K231" i="3"/>
  <c r="K161" i="3"/>
  <c r="K473" i="3"/>
  <c r="K173" i="3"/>
  <c r="K467" i="3"/>
  <c r="K471" i="3"/>
  <c r="K112" i="3"/>
  <c r="M116" i="11"/>
  <c r="K116" i="3"/>
  <c r="M120" i="11"/>
  <c r="K118" i="3"/>
  <c r="M122" i="11"/>
  <c r="K122" i="3"/>
  <c r="M126" i="11"/>
  <c r="K124" i="3"/>
  <c r="M128" i="11"/>
  <c r="K126" i="3"/>
  <c r="M130" i="11"/>
  <c r="K134" i="3"/>
  <c r="M138" i="11"/>
  <c r="K136" i="3"/>
  <c r="M140" i="11"/>
  <c r="K142" i="3"/>
  <c r="M146" i="11"/>
  <c r="K148" i="3"/>
  <c r="M152" i="11"/>
  <c r="K150" i="3"/>
  <c r="M154" i="11"/>
  <c r="K152" i="3"/>
  <c r="M156" i="11"/>
  <c r="K158" i="3"/>
  <c r="M162" i="11"/>
  <c r="K174" i="3"/>
  <c r="M178" i="11"/>
  <c r="K188" i="3"/>
  <c r="M192" i="11"/>
  <c r="K198" i="3"/>
  <c r="M202" i="11"/>
  <c r="K200" i="3"/>
  <c r="M204" i="11"/>
  <c r="K214" i="3"/>
  <c r="M218" i="11"/>
  <c r="K218" i="3"/>
  <c r="M222" i="11"/>
  <c r="K220" i="3"/>
  <c r="M224" i="11"/>
  <c r="K228" i="3"/>
  <c r="M232" i="11"/>
  <c r="K230" i="3"/>
  <c r="M234" i="11"/>
  <c r="K238" i="3"/>
  <c r="M242" i="11"/>
  <c r="K244" i="3"/>
  <c r="M248" i="11"/>
  <c r="K246" i="3"/>
  <c r="M250" i="11"/>
  <c r="K248" i="3"/>
  <c r="M252" i="11"/>
  <c r="K250" i="3"/>
  <c r="M254" i="11"/>
  <c r="K252" i="3"/>
  <c r="M256" i="11"/>
  <c r="K254" i="3"/>
  <c r="M258" i="11"/>
  <c r="K256" i="3"/>
  <c r="M260" i="11"/>
  <c r="K258" i="3"/>
  <c r="M262" i="11"/>
  <c r="K262" i="3"/>
  <c r="M266" i="11"/>
  <c r="K266" i="3"/>
  <c r="M270" i="11"/>
  <c r="K268" i="3"/>
  <c r="M272" i="11"/>
  <c r="K270" i="3"/>
  <c r="M274" i="11"/>
  <c r="K276" i="3"/>
  <c r="M280" i="11"/>
  <c r="K282" i="3"/>
  <c r="M286" i="11"/>
  <c r="K286" i="3"/>
  <c r="M290" i="11"/>
  <c r="K288" i="3"/>
  <c r="M292" i="11"/>
  <c r="K292" i="3"/>
  <c r="M296" i="11"/>
  <c r="K296" i="3"/>
  <c r="M300" i="11"/>
  <c r="K298" i="3"/>
  <c r="M302" i="11"/>
  <c r="K300" i="3"/>
  <c r="M304" i="11"/>
  <c r="K302" i="3"/>
  <c r="M306" i="11"/>
  <c r="K304" i="3"/>
  <c r="M308" i="11"/>
  <c r="K306" i="3"/>
  <c r="M310" i="11"/>
  <c r="K308" i="3"/>
  <c r="M312" i="11"/>
  <c r="K320" i="3"/>
  <c r="M324" i="11"/>
  <c r="K322" i="3"/>
  <c r="M326" i="11"/>
  <c r="K326" i="3"/>
  <c r="M330" i="11"/>
  <c r="K330" i="3"/>
  <c r="M334" i="11"/>
  <c r="K332" i="3"/>
  <c r="M336" i="11"/>
  <c r="K338" i="3"/>
  <c r="M342" i="11"/>
  <c r="K348" i="3"/>
  <c r="M352" i="11"/>
  <c r="K350" i="3"/>
  <c r="M354" i="11"/>
  <c r="K356" i="3"/>
  <c r="M360" i="11"/>
  <c r="K358" i="3"/>
  <c r="M362" i="11"/>
  <c r="K362" i="3"/>
  <c r="M366" i="11"/>
  <c r="K366" i="3"/>
  <c r="M370" i="11"/>
  <c r="K372" i="3"/>
  <c r="M376" i="11"/>
  <c r="K374" i="3"/>
  <c r="M378" i="11"/>
  <c r="K378" i="3"/>
  <c r="M382" i="11"/>
  <c r="K380" i="3"/>
  <c r="M384" i="11"/>
  <c r="K396" i="3"/>
  <c r="M400" i="11"/>
  <c r="K438" i="3"/>
  <c r="M442" i="11"/>
  <c r="K454" i="3"/>
  <c r="M458" i="11"/>
  <c r="K458" i="3"/>
  <c r="M462" i="11"/>
  <c r="K460" i="3"/>
  <c r="M464" i="11"/>
  <c r="K470" i="3"/>
  <c r="M474" i="11"/>
  <c r="K472" i="3"/>
  <c r="M476" i="11"/>
  <c r="K488" i="3"/>
  <c r="M492" i="11"/>
  <c r="K490" i="3"/>
  <c r="M494" i="11"/>
  <c r="K496" i="3"/>
  <c r="M500" i="11"/>
  <c r="K500" i="3"/>
  <c r="M504" i="11"/>
  <c r="K95" i="3"/>
  <c r="M99" i="11"/>
  <c r="K89" i="3"/>
  <c r="M93" i="11"/>
  <c r="K83" i="3"/>
  <c r="M87" i="11"/>
  <c r="K81" i="3"/>
  <c r="M85" i="11"/>
  <c r="J71" i="3"/>
  <c r="L75" i="11"/>
  <c r="J77" i="3"/>
  <c r="L81" i="11"/>
  <c r="J83" i="3"/>
  <c r="L87" i="11"/>
  <c r="J99" i="3"/>
  <c r="L103" i="11"/>
  <c r="J103" i="3"/>
  <c r="L107" i="11"/>
  <c r="J107" i="3"/>
  <c r="L111" i="11"/>
  <c r="J111" i="3"/>
  <c r="L115" i="11"/>
  <c r="J115" i="3"/>
  <c r="L119" i="11"/>
  <c r="J119" i="3"/>
  <c r="L123" i="11"/>
  <c r="J123" i="3"/>
  <c r="L127" i="11"/>
  <c r="J127" i="3"/>
  <c r="L131" i="11"/>
  <c r="J131" i="3"/>
  <c r="L135" i="11"/>
  <c r="J135" i="3"/>
  <c r="L139" i="11"/>
  <c r="J141" i="3"/>
  <c r="L145" i="11"/>
  <c r="J145" i="3"/>
  <c r="L149" i="11"/>
  <c r="J149" i="3"/>
  <c r="L153" i="11"/>
  <c r="J153" i="3"/>
  <c r="L157" i="11"/>
  <c r="J157" i="3"/>
  <c r="L161" i="11"/>
  <c r="J159" i="3"/>
  <c r="L163" i="11"/>
  <c r="J163" i="3"/>
  <c r="L167" i="11"/>
  <c r="J167" i="3"/>
  <c r="L171" i="11"/>
  <c r="J171" i="3"/>
  <c r="L175" i="11"/>
  <c r="J175" i="3"/>
  <c r="L179" i="11"/>
  <c r="J179" i="3"/>
  <c r="L183" i="11"/>
  <c r="J183" i="3"/>
  <c r="L187" i="11"/>
  <c r="J187" i="3"/>
  <c r="L191" i="11"/>
  <c r="J191" i="3"/>
  <c r="L195" i="11"/>
  <c r="J195" i="3"/>
  <c r="L199" i="11"/>
  <c r="J199" i="3"/>
  <c r="L203" i="11"/>
  <c r="J203" i="3"/>
  <c r="L207" i="11"/>
  <c r="J205" i="3"/>
  <c r="L209" i="11"/>
  <c r="J207" i="3"/>
  <c r="L211" i="11"/>
  <c r="J209" i="3"/>
  <c r="L213" i="11"/>
  <c r="J211" i="3"/>
  <c r="L215" i="11"/>
  <c r="J213" i="3"/>
  <c r="L217" i="11"/>
  <c r="J215" i="3"/>
  <c r="L219" i="11"/>
  <c r="J217" i="3"/>
  <c r="L221" i="11"/>
  <c r="J219" i="3"/>
  <c r="L223" i="11"/>
  <c r="J221" i="3"/>
  <c r="L225" i="11"/>
  <c r="J223" i="3"/>
  <c r="L227" i="11"/>
  <c r="J225" i="3"/>
  <c r="L229" i="11"/>
  <c r="J227" i="3"/>
  <c r="L231" i="11"/>
  <c r="J229" i="3"/>
  <c r="L233" i="11"/>
  <c r="J235" i="3"/>
  <c r="L239" i="11"/>
  <c r="J237" i="3"/>
  <c r="L241" i="11"/>
  <c r="J239" i="3"/>
  <c r="L243" i="11"/>
  <c r="J241" i="3"/>
  <c r="L245" i="11"/>
  <c r="J243" i="3"/>
  <c r="L247" i="11"/>
  <c r="J245" i="3"/>
  <c r="L249" i="11"/>
  <c r="J247" i="3"/>
  <c r="L251" i="11"/>
  <c r="J249" i="3"/>
  <c r="L253" i="11"/>
  <c r="J251" i="3"/>
  <c r="L255" i="11"/>
  <c r="J253" i="3"/>
  <c r="L257" i="11"/>
  <c r="J255" i="3"/>
  <c r="L259" i="11"/>
  <c r="J257" i="3"/>
  <c r="L261" i="11"/>
  <c r="J259" i="3"/>
  <c r="L263" i="11"/>
  <c r="J261" i="3"/>
  <c r="L265" i="11"/>
  <c r="J289" i="3"/>
  <c r="L293" i="11"/>
  <c r="J297" i="3"/>
  <c r="L301" i="11"/>
  <c r="J343" i="3"/>
  <c r="L347" i="11"/>
  <c r="J347" i="3"/>
  <c r="L351" i="11"/>
  <c r="J351" i="3"/>
  <c r="L355" i="11"/>
  <c r="J357" i="3"/>
  <c r="L361" i="11"/>
  <c r="J359" i="3"/>
  <c r="L363" i="11"/>
  <c r="M6" i="11"/>
  <c r="M9" i="11"/>
  <c r="C11" i="9" s="1"/>
  <c r="L10" i="11"/>
  <c r="K14" i="11"/>
  <c r="L15" i="11"/>
  <c r="L17" i="11"/>
  <c r="M18" i="11"/>
  <c r="L19" i="11"/>
  <c r="M20" i="11"/>
  <c r="C29" i="9" s="1"/>
  <c r="M22" i="11"/>
  <c r="L27" i="11"/>
  <c r="M28" i="11"/>
  <c r="L31" i="11"/>
  <c r="L33" i="11"/>
  <c r="M34" i="11"/>
  <c r="L35" i="11"/>
  <c r="L43" i="11"/>
  <c r="L44" i="11"/>
  <c r="L46" i="11"/>
  <c r="L49" i="11"/>
  <c r="L50" i="11"/>
  <c r="L54" i="11"/>
  <c r="L56" i="11"/>
  <c r="L57" i="11"/>
  <c r="L58" i="11"/>
  <c r="L59" i="11"/>
  <c r="L62" i="11"/>
  <c r="L63" i="11"/>
  <c r="L64" i="11"/>
  <c r="L68" i="11"/>
  <c r="L69" i="11"/>
  <c r="L70" i="11"/>
  <c r="L71" i="11"/>
  <c r="H7" i="7"/>
  <c r="C21" i="7"/>
  <c r="L12" i="11"/>
  <c r="M12" i="11"/>
  <c r="G6" i="7"/>
  <c r="H9" i="7"/>
  <c r="K5" i="3"/>
  <c r="K241" i="3"/>
  <c r="K233" i="3"/>
  <c r="K217" i="3"/>
  <c r="K13" i="3"/>
  <c r="K33" i="3"/>
  <c r="K41" i="3"/>
  <c r="K76" i="3"/>
  <c r="K387" i="3"/>
  <c r="K339" i="3"/>
  <c r="K105" i="3"/>
  <c r="K137" i="3"/>
  <c r="K64" i="3"/>
  <c r="K66" i="3"/>
  <c r="K145" i="3"/>
  <c r="K193" i="3"/>
  <c r="K451" i="3"/>
  <c r="K481" i="3"/>
  <c r="K185" i="3"/>
  <c r="K487" i="3"/>
  <c r="K479" i="3"/>
  <c r="C45" i="4"/>
  <c r="D49" i="4"/>
  <c r="K34" i="3"/>
  <c r="K71" i="3"/>
  <c r="K316" i="3"/>
  <c r="K234" i="3"/>
  <c r="K450" i="3"/>
  <c r="K384" i="3"/>
  <c r="K130" i="3"/>
  <c r="K99" i="3"/>
  <c r="K58" i="3"/>
  <c r="K412" i="3"/>
  <c r="K14" i="3"/>
  <c r="K32" i="3"/>
  <c r="K40" i="3"/>
  <c r="K314" i="3"/>
  <c r="K102" i="3"/>
  <c r="K462" i="3"/>
  <c r="K492" i="3"/>
  <c r="K408" i="3"/>
  <c r="K440" i="3"/>
  <c r="K9" i="3"/>
  <c r="K132" i="3"/>
  <c r="K97" i="3"/>
  <c r="K156" i="3"/>
  <c r="K182" i="3"/>
  <c r="K426" i="3"/>
  <c r="K354" i="3"/>
  <c r="K128" i="3"/>
  <c r="K382" i="3"/>
  <c r="K85" i="3"/>
  <c r="I6" i="9"/>
  <c r="D45" i="4"/>
  <c r="K206" i="3"/>
  <c r="K110" i="3"/>
  <c r="K202" i="3"/>
  <c r="K162" i="3"/>
  <c r="K114" i="3"/>
  <c r="K216" i="3"/>
  <c r="K164" i="3"/>
  <c r="K108" i="3"/>
  <c r="K170" i="3"/>
  <c r="K190" i="3"/>
  <c r="K368" i="3"/>
  <c r="K344" i="3"/>
  <c r="K120" i="3"/>
  <c r="K160" i="3"/>
  <c r="K67" i="3"/>
  <c r="K52" i="3"/>
  <c r="D38" i="4"/>
  <c r="A3" i="3"/>
  <c r="K3" i="3"/>
  <c r="K4" i="3"/>
  <c r="K104" i="3"/>
  <c r="K106" i="3"/>
  <c r="K321" i="3"/>
  <c r="K177" i="3"/>
  <c r="K253" i="3"/>
  <c r="K419" i="3"/>
  <c r="K147" i="3"/>
  <c r="K159" i="3"/>
  <c r="K169" i="3"/>
  <c r="K187" i="3"/>
  <c r="K205" i="3"/>
  <c r="K439" i="3"/>
  <c r="K247" i="3"/>
  <c r="K175" i="3"/>
  <c r="K475" i="3"/>
  <c r="K239" i="3"/>
  <c r="K171" i="3"/>
  <c r="K189" i="3"/>
  <c r="K119" i="3"/>
  <c r="K176" i="3"/>
  <c r="K180" i="3"/>
  <c r="K210" i="3"/>
  <c r="K264" i="3"/>
  <c r="K280" i="3"/>
  <c r="K290" i="3"/>
  <c r="K312" i="3"/>
  <c r="K324" i="3"/>
  <c r="K336" i="3"/>
  <c r="K340" i="3"/>
  <c r="K342" i="3"/>
  <c r="K364" i="3"/>
  <c r="K428" i="3"/>
  <c r="K434" i="3"/>
  <c r="K436" i="3"/>
  <c r="K442" i="3"/>
  <c r="K452" i="3"/>
  <c r="K466" i="3"/>
  <c r="K468" i="3"/>
  <c r="K480" i="3"/>
  <c r="K494" i="3"/>
  <c r="K93" i="3"/>
  <c r="K87" i="3"/>
  <c r="K77" i="3"/>
  <c r="K65" i="3"/>
  <c r="K26" i="3"/>
  <c r="K20" i="3"/>
  <c r="C54" i="4"/>
  <c r="D17" i="4"/>
  <c r="K111" i="3"/>
  <c r="K121" i="3"/>
  <c r="K192" i="3"/>
  <c r="K240" i="3"/>
  <c r="K242" i="3"/>
  <c r="K260" i="3"/>
  <c r="K272" i="3"/>
  <c r="K274" i="3"/>
  <c r="K278" i="3"/>
  <c r="K284" i="3"/>
  <c r="K294" i="3"/>
  <c r="K310" i="3"/>
  <c r="K318" i="3"/>
  <c r="K328" i="3"/>
  <c r="K346" i="3"/>
  <c r="K376" i="3"/>
  <c r="K394" i="3"/>
  <c r="K422" i="3"/>
  <c r="K212" i="3"/>
  <c r="K54" i="3"/>
  <c r="K390" i="3"/>
  <c r="K398" i="3"/>
  <c r="K418" i="3"/>
  <c r="K456" i="3"/>
  <c r="K414" i="3"/>
  <c r="K392" i="3"/>
  <c r="K448" i="3"/>
  <c r="K424" i="3"/>
  <c r="K194" i="3"/>
  <c r="K146" i="3"/>
  <c r="K232" i="3"/>
  <c r="K204" i="3"/>
  <c r="K172" i="3"/>
  <c r="K140" i="3"/>
  <c r="K168" i="3"/>
  <c r="K138" i="3"/>
  <c r="K208" i="3"/>
  <c r="K498" i="3"/>
  <c r="K420" i="3"/>
  <c r="K410" i="3"/>
  <c r="K370" i="3"/>
  <c r="K360" i="3"/>
  <c r="K352" i="3"/>
  <c r="K334" i="3"/>
  <c r="K154" i="3"/>
  <c r="K222" i="3"/>
  <c r="K464" i="3"/>
  <c r="K48" i="3"/>
  <c r="K75" i="3"/>
  <c r="C43" i="4"/>
  <c r="K109" i="3"/>
  <c r="K113" i="3"/>
  <c r="K115" i="3"/>
  <c r="K131" i="3"/>
  <c r="K476" i="3"/>
  <c r="K101" i="3"/>
  <c r="K91" i="3"/>
  <c r="K73" i="3"/>
  <c r="K69" i="3"/>
  <c r="K63" i="3"/>
  <c r="K61" i="3"/>
  <c r="K59" i="3"/>
  <c r="K56" i="3"/>
  <c r="K50" i="3"/>
  <c r="K44" i="3"/>
  <c r="K36" i="3"/>
  <c r="C44" i="4"/>
  <c r="C57" i="4"/>
  <c r="K215" i="3"/>
  <c r="K223" i="3"/>
  <c r="K255" i="3"/>
  <c r="K263" i="3"/>
  <c r="K269" i="3"/>
  <c r="K273" i="3"/>
  <c r="K277" i="3"/>
  <c r="K287" i="3"/>
  <c r="K291" i="3"/>
  <c r="K293" i="3"/>
  <c r="K295" i="3"/>
  <c r="K309" i="3"/>
  <c r="K313" i="3"/>
  <c r="K329" i="3"/>
  <c r="K337" i="3"/>
  <c r="K343" i="3"/>
  <c r="K351" i="3"/>
  <c r="K359" i="3"/>
  <c r="K373" i="3"/>
  <c r="K375" i="3"/>
  <c r="K383" i="3"/>
  <c r="K62" i="3"/>
  <c r="C46" i="4"/>
  <c r="D23" i="4"/>
  <c r="H7" i="12"/>
  <c r="C38" i="4"/>
  <c r="D50" i="4"/>
  <c r="C49" i="4"/>
  <c r="C42" i="4"/>
  <c r="C48" i="4"/>
  <c r="D43" i="4"/>
  <c r="D2" i="4"/>
  <c r="D56" i="4"/>
  <c r="D55" i="4"/>
  <c r="C41" i="4"/>
  <c r="D42" i="4"/>
  <c r="D51" i="4"/>
  <c r="D27" i="4"/>
  <c r="B6" i="7"/>
  <c r="D6" i="7"/>
  <c r="F6" i="7"/>
  <c r="D48" i="4"/>
  <c r="C40" i="4"/>
  <c r="C53" i="4"/>
  <c r="C47" i="4"/>
  <c r="D54" i="4"/>
  <c r="C51" i="4"/>
  <c r="D53" i="4"/>
  <c r="D46" i="4"/>
  <c r="D47" i="4"/>
  <c r="C56" i="4"/>
  <c r="D40" i="4"/>
  <c r="N6" i="1"/>
  <c r="D57" i="4"/>
  <c r="C55" i="4"/>
  <c r="C50" i="4"/>
  <c r="C27" i="4"/>
  <c r="K23" i="3"/>
  <c r="K199" i="3"/>
  <c r="K203" i="3"/>
  <c r="K447" i="3"/>
  <c r="D7" i="4"/>
  <c r="D19" i="4"/>
  <c r="K236" i="3"/>
  <c r="D5" i="4"/>
  <c r="K386" i="3"/>
  <c r="K400" i="3"/>
  <c r="K209" i="3"/>
  <c r="K226" i="3"/>
  <c r="K409" i="3"/>
  <c r="K127" i="3"/>
  <c r="K60" i="3"/>
  <c r="K144" i="3"/>
  <c r="K224" i="3"/>
  <c r="K31" i="3"/>
  <c r="K86" i="3"/>
  <c r="K90" i="3"/>
  <c r="K39" i="3"/>
  <c r="K125" i="3"/>
  <c r="K443" i="3"/>
  <c r="K427" i="3"/>
  <c r="K191" i="3"/>
  <c r="K201" i="3"/>
  <c r="K423" i="3"/>
  <c r="K207" i="3"/>
  <c r="K167" i="3"/>
  <c r="K249" i="3"/>
  <c r="K279" i="3"/>
  <c r="K281" i="3"/>
  <c r="K289" i="3"/>
  <c r="K369" i="3"/>
  <c r="C7" i="12"/>
  <c r="H7" i="9"/>
  <c r="C12" i="12"/>
  <c r="C9" i="12"/>
  <c r="B6" i="12"/>
  <c r="F6" i="12"/>
  <c r="C9" i="4"/>
  <c r="B6" i="9"/>
  <c r="D14" i="4"/>
  <c r="C7" i="4"/>
  <c r="C13" i="4"/>
  <c r="D9" i="4"/>
  <c r="C34" i="4"/>
  <c r="D13" i="4"/>
  <c r="D11" i="4"/>
  <c r="K11" i="3"/>
  <c r="D41" i="4" s="1"/>
  <c r="C3" i="4"/>
  <c r="D10" i="4"/>
  <c r="C17" i="4"/>
  <c r="D12" i="4"/>
  <c r="D18" i="4"/>
  <c r="D32" i="4"/>
  <c r="D24" i="4"/>
  <c r="C26" i="4"/>
  <c r="C35" i="4"/>
  <c r="C28" i="4"/>
  <c r="C24" i="4"/>
  <c r="C16" i="4"/>
  <c r="K18" i="3"/>
  <c r="C11" i="4"/>
  <c r="D30" i="4"/>
  <c r="C30" i="4"/>
  <c r="D22" i="4"/>
  <c r="D4" i="4"/>
  <c r="D26" i="4"/>
  <c r="C23" i="4"/>
  <c r="D6" i="4"/>
  <c r="D20" i="4"/>
  <c r="C31" i="4"/>
  <c r="K22" i="3"/>
  <c r="C19" i="4"/>
  <c r="C6" i="4"/>
  <c r="C15" i="4"/>
  <c r="C29" i="4"/>
  <c r="C33" i="4"/>
  <c r="D29" i="4"/>
  <c r="C5" i="4"/>
  <c r="C4" i="4"/>
  <c r="C36" i="4"/>
  <c r="D25" i="4"/>
  <c r="D16" i="4"/>
  <c r="C21" i="4"/>
  <c r="C18" i="4"/>
  <c r="C8" i="4"/>
  <c r="C12" i="4"/>
  <c r="C32" i="4"/>
  <c r="D15" i="4"/>
  <c r="D33" i="4"/>
  <c r="D36" i="4"/>
  <c r="D3" i="4"/>
  <c r="C14" i="4"/>
  <c r="D31" i="4"/>
  <c r="D34" i="4"/>
  <c r="D28" i="4"/>
  <c r="D21" i="4"/>
  <c r="C22" i="4"/>
  <c r="C2" i="4"/>
  <c r="C25" i="4"/>
  <c r="D35" i="4"/>
  <c r="C20" i="4"/>
  <c r="C10" i="4"/>
  <c r="D8" i="4"/>
  <c r="H23" i="9"/>
  <c r="K129" i="3"/>
  <c r="C52" i="4"/>
  <c r="C39" i="4"/>
  <c r="D39" i="4"/>
  <c r="A4" i="3"/>
  <c r="C13" i="1"/>
  <c r="D13" i="1" s="1"/>
  <c r="B14" i="1"/>
  <c r="K317" i="3"/>
  <c r="K341" i="3"/>
  <c r="K415" i="3"/>
  <c r="K455" i="3"/>
  <c r="K493" i="3"/>
  <c r="K10" i="3"/>
  <c r="C8" i="7"/>
  <c r="K402" i="3"/>
  <c r="K430" i="3"/>
  <c r="K432" i="3"/>
  <c r="K178" i="3"/>
  <c r="K229" i="3"/>
  <c r="K221" i="3"/>
  <c r="K12" i="3"/>
  <c r="D44" i="4" s="1"/>
  <c r="K166" i="3"/>
  <c r="K186" i="3"/>
  <c r="K184" i="3"/>
  <c r="K19" i="3"/>
  <c r="K484" i="3"/>
  <c r="K444" i="3"/>
  <c r="K486" i="3"/>
  <c r="K15" i="3"/>
  <c r="K49" i="3"/>
  <c r="K47" i="3"/>
  <c r="K474" i="3"/>
  <c r="K482" i="3"/>
  <c r="K459" i="3"/>
  <c r="K141" i="3"/>
  <c r="K28" i="3"/>
  <c r="K42" i="3"/>
  <c r="K153" i="3"/>
  <c r="K463" i="3"/>
  <c r="K181" i="3"/>
  <c r="K431" i="3"/>
  <c r="K483" i="3"/>
  <c r="K485" i="3"/>
  <c r="K46" i="3"/>
  <c r="C9" i="9" l="1"/>
  <c r="C21" i="9"/>
  <c r="C16" i="9"/>
  <c r="C17" i="9"/>
  <c r="C23" i="9"/>
  <c r="C36" i="9"/>
  <c r="C37" i="9"/>
  <c r="C12" i="9"/>
  <c r="C13" i="9"/>
  <c r="C28" i="9"/>
  <c r="B30" i="1"/>
  <c r="C29" i="1"/>
  <c r="D29" i="1" s="1"/>
  <c r="A20" i="3"/>
  <c r="H14" i="9"/>
  <c r="H6" i="12"/>
  <c r="D6" i="9"/>
  <c r="H12" i="9"/>
  <c r="G6" i="9"/>
  <c r="H10" i="9"/>
  <c r="E6" i="9"/>
  <c r="F6" i="9"/>
  <c r="C6" i="7"/>
  <c r="H6" i="7"/>
  <c r="C6" i="12"/>
  <c r="D52" i="4"/>
  <c r="C14" i="1"/>
  <c r="D14" i="1" s="1"/>
  <c r="A5" i="3"/>
  <c r="B15" i="1"/>
  <c r="C6" i="9" l="1"/>
  <c r="A21" i="3"/>
  <c r="C30" i="1"/>
  <c r="D30" i="1" s="1"/>
  <c r="H6" i="9"/>
  <c r="A6" i="3"/>
  <c r="B16" i="1"/>
  <c r="A7" i="3" l="1"/>
  <c r="B17" i="1"/>
  <c r="A8" i="3" l="1"/>
  <c r="B18" i="1"/>
  <c r="C18" i="1" l="1"/>
  <c r="B19" i="1"/>
  <c r="C19" i="1" s="1"/>
  <c r="A9" i="3"/>
  <c r="D18" i="1" l="1"/>
  <c r="D19" i="1"/>
  <c r="B20" i="1"/>
  <c r="C20" i="1" s="1"/>
  <c r="D20" i="1" s="1"/>
  <c r="A10" i="3"/>
  <c r="A11" i="3" l="1"/>
  <c r="B21" i="1"/>
  <c r="B22" i="1" s="1"/>
  <c r="A13" i="3" s="1"/>
  <c r="A12" i="3" l="1"/>
  <c r="C21" i="1"/>
  <c r="D21" i="1" s="1"/>
  <c r="B69" i="10" l="1"/>
  <c r="B19" i="10"/>
  <c r="B16" i="10"/>
  <c r="B7" i="10"/>
  <c r="B20" i="10"/>
  <c r="B33" i="10"/>
  <c r="B13" i="10"/>
  <c r="B17" i="10"/>
  <c r="B14" i="10"/>
  <c r="B29" i="10"/>
  <c r="B11" i="10"/>
  <c r="B80" i="10"/>
  <c r="B79" i="10"/>
  <c r="B28" i="10"/>
  <c r="B60" i="10"/>
  <c r="B48" i="10"/>
  <c r="B63" i="10"/>
  <c r="B84" i="10"/>
  <c r="B77" i="10"/>
  <c r="B10" i="10"/>
  <c r="B87" i="10"/>
  <c r="B25" i="10"/>
  <c r="B12" i="10"/>
  <c r="B37" i="10"/>
  <c r="B30" i="10"/>
  <c r="B70" i="10"/>
  <c r="B47" i="10"/>
  <c r="B38" i="10"/>
  <c r="B59" i="10"/>
  <c r="B34" i="10"/>
  <c r="B88" i="10"/>
  <c r="B36" i="10"/>
  <c r="B81" i="10"/>
  <c r="B55" i="10"/>
  <c r="B66" i="10"/>
  <c r="B50" i="10"/>
  <c r="B83" i="10"/>
  <c r="B32" i="10"/>
  <c r="B26" i="10"/>
  <c r="B42" i="10"/>
  <c r="B24" i="10"/>
  <c r="B46" i="10"/>
  <c r="B85" i="10"/>
  <c r="B22" i="10"/>
  <c r="B73" i="10"/>
  <c r="B74" i="10"/>
  <c r="B64" i="10"/>
  <c r="B67" i="10"/>
  <c r="B15" i="10"/>
  <c r="B51" i="10"/>
  <c r="B27" i="10"/>
  <c r="B52" i="10"/>
  <c r="B21" i="10"/>
  <c r="B9" i="10"/>
  <c r="B41" i="10"/>
  <c r="B58" i="10"/>
  <c r="B44" i="10"/>
  <c r="B76" i="10"/>
  <c r="B49" i="10"/>
  <c r="B62" i="10"/>
  <c r="B78" i="10"/>
  <c r="B39" i="10"/>
  <c r="B23" i="10"/>
  <c r="B65" i="10"/>
  <c r="B40" i="10"/>
  <c r="B53" i="10"/>
  <c r="B72" i="10"/>
  <c r="B61" i="10"/>
  <c r="B43" i="10"/>
  <c r="B57" i="10"/>
  <c r="B31" i="10"/>
  <c r="B54" i="10"/>
  <c r="B86" i="10"/>
  <c r="B68" i="10"/>
  <c r="B18" i="10"/>
  <c r="B71" i="10"/>
  <c r="B75" i="10"/>
  <c r="B56" i="10"/>
  <c r="B35" i="10"/>
  <c r="B8" i="10"/>
  <c r="B45" i="10"/>
  <c r="B82" i="10"/>
  <c r="J82" i="10" l="1"/>
  <c r="K82" i="10"/>
  <c r="I82" i="10"/>
  <c r="J8" i="10"/>
  <c r="K8" i="10"/>
  <c r="J56" i="10"/>
  <c r="K56" i="10"/>
  <c r="I56" i="10"/>
  <c r="K71" i="10"/>
  <c r="J71" i="10"/>
  <c r="I71" i="10"/>
  <c r="J68" i="10"/>
  <c r="K68" i="10"/>
  <c r="I68" i="10"/>
  <c r="J54" i="10"/>
  <c r="K54" i="10"/>
  <c r="I54" i="10"/>
  <c r="K57" i="10"/>
  <c r="J57" i="10"/>
  <c r="I57" i="10"/>
  <c r="K61" i="10"/>
  <c r="J61" i="10"/>
  <c r="I61" i="10"/>
  <c r="K53" i="10"/>
  <c r="J53" i="10"/>
  <c r="I53" i="10"/>
  <c r="K65" i="10"/>
  <c r="J65" i="10"/>
  <c r="I65" i="10"/>
  <c r="K39" i="10"/>
  <c r="J39" i="10"/>
  <c r="I39" i="10"/>
  <c r="J62" i="10"/>
  <c r="K62" i="10"/>
  <c r="I62" i="10"/>
  <c r="J76" i="10"/>
  <c r="K76" i="10"/>
  <c r="I76" i="10"/>
  <c r="J58" i="10"/>
  <c r="K58" i="10"/>
  <c r="I58" i="10"/>
  <c r="K9" i="10"/>
  <c r="J9" i="10"/>
  <c r="J52" i="10"/>
  <c r="K52" i="10"/>
  <c r="I52" i="10"/>
  <c r="K51" i="10"/>
  <c r="J51" i="10"/>
  <c r="I51" i="10"/>
  <c r="K67" i="10"/>
  <c r="J67" i="10"/>
  <c r="I67" i="10"/>
  <c r="J74" i="10"/>
  <c r="K74" i="10"/>
  <c r="I74" i="10"/>
  <c r="J22" i="10"/>
  <c r="K22" i="10"/>
  <c r="I22" i="10"/>
  <c r="J46" i="10"/>
  <c r="K46" i="10"/>
  <c r="I46" i="10"/>
  <c r="J42" i="10"/>
  <c r="K42" i="10"/>
  <c r="I42" i="10"/>
  <c r="J32" i="10"/>
  <c r="K32" i="10"/>
  <c r="I32" i="10"/>
  <c r="J50" i="10"/>
  <c r="K50" i="10"/>
  <c r="I50" i="10"/>
  <c r="K55" i="10"/>
  <c r="J55" i="10"/>
  <c r="I55" i="10"/>
  <c r="J36" i="10"/>
  <c r="K36" i="10"/>
  <c r="I36" i="10"/>
  <c r="J34" i="10"/>
  <c r="K34" i="10"/>
  <c r="I34" i="10"/>
  <c r="J38" i="10"/>
  <c r="K38" i="10"/>
  <c r="I38" i="10"/>
  <c r="J70" i="10"/>
  <c r="K70" i="10"/>
  <c r="I70" i="10"/>
  <c r="K37" i="10"/>
  <c r="J37" i="10"/>
  <c r="I37" i="10"/>
  <c r="K25" i="10"/>
  <c r="J25" i="10"/>
  <c r="I25" i="10"/>
  <c r="J10" i="10"/>
  <c r="K10" i="10"/>
  <c r="I10" i="10"/>
  <c r="J84" i="10"/>
  <c r="K84" i="10"/>
  <c r="I84" i="10"/>
  <c r="J48" i="10"/>
  <c r="K48" i="10"/>
  <c r="I48" i="10"/>
  <c r="J28" i="10"/>
  <c r="K28" i="10"/>
  <c r="I28" i="10"/>
  <c r="J80" i="10"/>
  <c r="K80" i="10"/>
  <c r="I80" i="10"/>
  <c r="K29" i="10"/>
  <c r="J29" i="10"/>
  <c r="I29" i="10"/>
  <c r="K17" i="10"/>
  <c r="J17" i="10"/>
  <c r="I17" i="10"/>
  <c r="K33" i="10"/>
  <c r="J33" i="10"/>
  <c r="I33" i="10"/>
  <c r="K7" i="10"/>
  <c r="C7" i="10"/>
  <c r="J7" i="10"/>
  <c r="K19" i="10"/>
  <c r="J19" i="10"/>
  <c r="I19" i="10"/>
  <c r="K45" i="10"/>
  <c r="J45" i="10"/>
  <c r="I45" i="10"/>
  <c r="K35" i="10"/>
  <c r="J35" i="10"/>
  <c r="I35" i="10"/>
  <c r="K75" i="10"/>
  <c r="J75" i="10"/>
  <c r="I75" i="10"/>
  <c r="J18" i="10"/>
  <c r="K18" i="10"/>
  <c r="I18" i="10"/>
  <c r="J86" i="10"/>
  <c r="K86" i="10"/>
  <c r="I86" i="10"/>
  <c r="K31" i="10"/>
  <c r="J31" i="10"/>
  <c r="I31" i="10"/>
  <c r="K43" i="10"/>
  <c r="J43" i="10"/>
  <c r="I43" i="10"/>
  <c r="J72" i="10"/>
  <c r="K72" i="10"/>
  <c r="I72" i="10"/>
  <c r="J40" i="10"/>
  <c r="K40" i="10"/>
  <c r="I40" i="10"/>
  <c r="K23" i="10"/>
  <c r="J23" i="10"/>
  <c r="I23" i="10"/>
  <c r="J78" i="10"/>
  <c r="K78" i="10"/>
  <c r="I78" i="10"/>
  <c r="K49" i="10"/>
  <c r="J49" i="10"/>
  <c r="I49" i="10"/>
  <c r="J44" i="10"/>
  <c r="K44" i="10"/>
  <c r="I44" i="10"/>
  <c r="K41" i="10"/>
  <c r="J41" i="10"/>
  <c r="I41" i="10"/>
  <c r="K21" i="10"/>
  <c r="J21" i="10"/>
  <c r="I21" i="10"/>
  <c r="K27" i="10"/>
  <c r="J27" i="10"/>
  <c r="I27" i="10"/>
  <c r="K15" i="10"/>
  <c r="J15" i="10"/>
  <c r="I15" i="10"/>
  <c r="J64" i="10"/>
  <c r="K64" i="10"/>
  <c r="I64" i="10"/>
  <c r="K73" i="10"/>
  <c r="J73" i="10"/>
  <c r="I73" i="10"/>
  <c r="K85" i="10"/>
  <c r="J85" i="10"/>
  <c r="I85" i="10"/>
  <c r="J24" i="10"/>
  <c r="K24" i="10"/>
  <c r="I24" i="10"/>
  <c r="J26" i="10"/>
  <c r="K26" i="10"/>
  <c r="I26" i="10"/>
  <c r="K83" i="10"/>
  <c r="J83" i="10"/>
  <c r="I83" i="10"/>
  <c r="J66" i="10"/>
  <c r="K66" i="10"/>
  <c r="I66" i="10"/>
  <c r="K81" i="10"/>
  <c r="J81" i="10"/>
  <c r="I81" i="10"/>
  <c r="J88" i="10"/>
  <c r="K88" i="10"/>
  <c r="I88" i="10"/>
  <c r="K59" i="10"/>
  <c r="J59" i="10"/>
  <c r="I59" i="10"/>
  <c r="K47" i="10"/>
  <c r="J47" i="10"/>
  <c r="I47" i="10"/>
  <c r="J30" i="10"/>
  <c r="K30" i="10"/>
  <c r="I30" i="10"/>
  <c r="J12" i="10"/>
  <c r="K12" i="10"/>
  <c r="I12" i="10"/>
  <c r="K87" i="10"/>
  <c r="J87" i="10"/>
  <c r="I87" i="10"/>
  <c r="K77" i="10"/>
  <c r="J77" i="10"/>
  <c r="I77" i="10"/>
  <c r="K63" i="10"/>
  <c r="J63" i="10"/>
  <c r="I63" i="10"/>
  <c r="J60" i="10"/>
  <c r="K60" i="10"/>
  <c r="I60" i="10"/>
  <c r="K79" i="10"/>
  <c r="J79" i="10"/>
  <c r="I79" i="10"/>
  <c r="K11" i="10"/>
  <c r="J11" i="10"/>
  <c r="I11" i="10"/>
  <c r="J14" i="10"/>
  <c r="K14" i="10"/>
  <c r="I14" i="10"/>
  <c r="K13" i="10"/>
  <c r="J13" i="10"/>
  <c r="I13" i="10"/>
  <c r="J20" i="10"/>
  <c r="K20" i="10"/>
  <c r="I20" i="10"/>
  <c r="J16" i="10"/>
  <c r="K16" i="10"/>
  <c r="I16" i="10"/>
  <c r="K69" i="10"/>
  <c r="J69" i="10"/>
  <c r="I69" i="10"/>
  <c r="C45" i="10"/>
  <c r="G45" i="10"/>
  <c r="H45" i="10"/>
  <c r="C75" i="10"/>
  <c r="G75" i="10"/>
  <c r="H75" i="10"/>
  <c r="C86" i="10"/>
  <c r="H86" i="10"/>
  <c r="G86" i="10"/>
  <c r="C43" i="10"/>
  <c r="G43" i="10"/>
  <c r="H43" i="10"/>
  <c r="G40" i="10"/>
  <c r="H40" i="10"/>
  <c r="C40" i="10"/>
  <c r="C82" i="10"/>
  <c r="H82" i="10"/>
  <c r="G82" i="10"/>
  <c r="I8" i="10"/>
  <c r="G8" i="10"/>
  <c r="H8" i="10"/>
  <c r="C8" i="10"/>
  <c r="G56" i="10"/>
  <c r="H56" i="10"/>
  <c r="C56" i="10"/>
  <c r="C71" i="10"/>
  <c r="G71" i="10"/>
  <c r="H71" i="10"/>
  <c r="G68" i="10"/>
  <c r="H68" i="10"/>
  <c r="C68" i="10"/>
  <c r="C54" i="10"/>
  <c r="H54" i="10"/>
  <c r="G54" i="10"/>
  <c r="C57" i="10"/>
  <c r="G57" i="10"/>
  <c r="H57" i="10"/>
  <c r="C61" i="10"/>
  <c r="G61" i="10"/>
  <c r="H61" i="10"/>
  <c r="C53" i="10"/>
  <c r="G53" i="10"/>
  <c r="H53" i="10"/>
  <c r="C65" i="10"/>
  <c r="G65" i="10"/>
  <c r="H65" i="10"/>
  <c r="C39" i="10"/>
  <c r="G39" i="10"/>
  <c r="H39" i="10"/>
  <c r="C62" i="10"/>
  <c r="H62" i="10"/>
  <c r="G62" i="10"/>
  <c r="G76" i="10"/>
  <c r="H76" i="10"/>
  <c r="C76" i="10"/>
  <c r="C58" i="10"/>
  <c r="H58" i="10"/>
  <c r="G58" i="10"/>
  <c r="I9" i="10"/>
  <c r="C9" i="10"/>
  <c r="G9" i="10"/>
  <c r="H9" i="10"/>
  <c r="G52" i="10"/>
  <c r="H52" i="10"/>
  <c r="C52" i="10"/>
  <c r="C51" i="10"/>
  <c r="G51" i="10"/>
  <c r="H51" i="10"/>
  <c r="C67" i="10"/>
  <c r="G67" i="10"/>
  <c r="H67" i="10"/>
  <c r="C74" i="10"/>
  <c r="H74" i="10"/>
  <c r="G74" i="10"/>
  <c r="C22" i="10"/>
  <c r="H22" i="10"/>
  <c r="G22" i="10"/>
  <c r="C46" i="10"/>
  <c r="H46" i="10"/>
  <c r="G46" i="10"/>
  <c r="C42" i="10"/>
  <c r="H42" i="10"/>
  <c r="G42" i="10"/>
  <c r="G32" i="10"/>
  <c r="H32" i="10"/>
  <c r="C32" i="10"/>
  <c r="C50" i="10"/>
  <c r="H50" i="10"/>
  <c r="G50" i="10"/>
  <c r="C55" i="10"/>
  <c r="G55" i="10"/>
  <c r="H55" i="10"/>
  <c r="G36" i="10"/>
  <c r="H36" i="10"/>
  <c r="C36" i="10"/>
  <c r="C34" i="10"/>
  <c r="H34" i="10"/>
  <c r="G34" i="10"/>
  <c r="C38" i="10"/>
  <c r="H38" i="10"/>
  <c r="G38" i="10"/>
  <c r="C70" i="10"/>
  <c r="H70" i="10"/>
  <c r="G70" i="10"/>
  <c r="C37" i="10"/>
  <c r="G37" i="10"/>
  <c r="H37" i="10"/>
  <c r="C25" i="10"/>
  <c r="G25" i="10"/>
  <c r="H25" i="10"/>
  <c r="C10" i="10"/>
  <c r="H10" i="10"/>
  <c r="G10" i="10"/>
  <c r="G84" i="10"/>
  <c r="H84" i="10"/>
  <c r="C84" i="10"/>
  <c r="G48" i="10"/>
  <c r="H48" i="10"/>
  <c r="C48" i="10"/>
  <c r="G28" i="10"/>
  <c r="H28" i="10"/>
  <c r="C28" i="10"/>
  <c r="G80" i="10"/>
  <c r="H80" i="10"/>
  <c r="C80" i="10"/>
  <c r="C29" i="10"/>
  <c r="G29" i="10"/>
  <c r="H29" i="10"/>
  <c r="C17" i="10"/>
  <c r="G17" i="10"/>
  <c r="H17" i="10"/>
  <c r="C33" i="10"/>
  <c r="G33" i="10"/>
  <c r="H33" i="10"/>
  <c r="I7" i="10"/>
  <c r="G7" i="10"/>
  <c r="H7" i="10"/>
  <c r="C19" i="10"/>
  <c r="G19" i="10"/>
  <c r="H19" i="10"/>
  <c r="C35" i="10"/>
  <c r="G35" i="10"/>
  <c r="H35" i="10"/>
  <c r="C18" i="10"/>
  <c r="H18" i="10"/>
  <c r="G18" i="10"/>
  <c r="C31" i="10"/>
  <c r="G31" i="10"/>
  <c r="H31" i="10"/>
  <c r="G72" i="10"/>
  <c r="H72" i="10"/>
  <c r="C72" i="10"/>
  <c r="C23" i="10"/>
  <c r="G23" i="10"/>
  <c r="H23" i="10"/>
  <c r="C78" i="10"/>
  <c r="H78" i="10"/>
  <c r="G78" i="10"/>
  <c r="C49" i="10"/>
  <c r="G49" i="10"/>
  <c r="H49" i="10"/>
  <c r="G44" i="10"/>
  <c r="H44" i="10"/>
  <c r="C44" i="10"/>
  <c r="C41" i="10"/>
  <c r="G41" i="10"/>
  <c r="H41" i="10"/>
  <c r="C21" i="10"/>
  <c r="G21" i="10"/>
  <c r="H21" i="10"/>
  <c r="C27" i="10"/>
  <c r="G27" i="10"/>
  <c r="H27" i="10"/>
  <c r="C15" i="10"/>
  <c r="G15" i="10"/>
  <c r="H15" i="10"/>
  <c r="G64" i="10"/>
  <c r="H64" i="10"/>
  <c r="C64" i="10"/>
  <c r="C73" i="10"/>
  <c r="G73" i="10"/>
  <c r="H73" i="10"/>
  <c r="C85" i="10"/>
  <c r="G85" i="10"/>
  <c r="H85" i="10"/>
  <c r="G24" i="10"/>
  <c r="H24" i="10"/>
  <c r="C24" i="10"/>
  <c r="C26" i="10"/>
  <c r="H26" i="10"/>
  <c r="G26" i="10"/>
  <c r="C83" i="10"/>
  <c r="G83" i="10"/>
  <c r="H83" i="10"/>
  <c r="C66" i="10"/>
  <c r="H66" i="10"/>
  <c r="G66" i="10"/>
  <c r="C81" i="10"/>
  <c r="G81" i="10"/>
  <c r="H81" i="10"/>
  <c r="G88" i="10"/>
  <c r="C88" i="10"/>
  <c r="H88" i="10"/>
  <c r="C59" i="10"/>
  <c r="G59" i="10"/>
  <c r="H59" i="10"/>
  <c r="C47" i="10"/>
  <c r="G47" i="10"/>
  <c r="H47" i="10"/>
  <c r="C30" i="10"/>
  <c r="H30" i="10"/>
  <c r="G30" i="10"/>
  <c r="G12" i="10"/>
  <c r="H12" i="10"/>
  <c r="C12" i="10"/>
  <c r="C87" i="10"/>
  <c r="G87" i="10"/>
  <c r="H87" i="10"/>
  <c r="C77" i="10"/>
  <c r="G77" i="10"/>
  <c r="H77" i="10"/>
  <c r="C63" i="10"/>
  <c r="G63" i="10"/>
  <c r="H63" i="10"/>
  <c r="G60" i="10"/>
  <c r="H60" i="10"/>
  <c r="C60" i="10"/>
  <c r="C79" i="10"/>
  <c r="G79" i="10"/>
  <c r="H79" i="10"/>
  <c r="C11" i="10"/>
  <c r="G11" i="10"/>
  <c r="H11" i="10"/>
  <c r="C14" i="10"/>
  <c r="H14" i="10"/>
  <c r="G14" i="10"/>
  <c r="C13" i="10"/>
  <c r="G13" i="10"/>
  <c r="H13" i="10"/>
  <c r="G20" i="10"/>
  <c r="H20" i="10"/>
  <c r="C20" i="10"/>
  <c r="G16" i="10"/>
  <c r="H16" i="10"/>
  <c r="C16" i="10"/>
  <c r="C69" i="10"/>
  <c r="G69" i="10"/>
  <c r="H69" i="10"/>
  <c r="L82" i="10"/>
  <c r="M82" i="10"/>
  <c r="E82" i="10"/>
  <c r="F82" i="10"/>
  <c r="D82" i="10"/>
  <c r="D8" i="10"/>
  <c r="E8" i="10"/>
  <c r="F8" i="10"/>
  <c r="M8" i="10"/>
  <c r="L8" i="10"/>
  <c r="E56" i="10"/>
  <c r="F56" i="10"/>
  <c r="L56" i="10"/>
  <c r="M56" i="10"/>
  <c r="D56" i="10"/>
  <c r="F71" i="10"/>
  <c r="E71" i="10"/>
  <c r="L71" i="10"/>
  <c r="D71" i="10"/>
  <c r="M71" i="10"/>
  <c r="L68" i="10"/>
  <c r="F68" i="10"/>
  <c r="E68" i="10"/>
  <c r="M68" i="10"/>
  <c r="D68" i="10"/>
  <c r="L54" i="10"/>
  <c r="M54" i="10"/>
  <c r="F54" i="10"/>
  <c r="D54" i="10"/>
  <c r="E54" i="10"/>
  <c r="L57" i="10"/>
  <c r="E57" i="10"/>
  <c r="M57" i="10"/>
  <c r="F57" i="10"/>
  <c r="D57" i="10"/>
  <c r="F61" i="10"/>
  <c r="D61" i="10"/>
  <c r="L61" i="10"/>
  <c r="M61" i="10"/>
  <c r="E61" i="10"/>
  <c r="D53" i="10"/>
  <c r="M53" i="10"/>
  <c r="F53" i="10"/>
  <c r="L53" i="10"/>
  <c r="E53" i="10"/>
  <c r="M65" i="10"/>
  <c r="E65" i="10"/>
  <c r="F65" i="10"/>
  <c r="D65" i="10"/>
  <c r="L65" i="10"/>
  <c r="L39" i="10"/>
  <c r="M39" i="10"/>
  <c r="F39" i="10"/>
  <c r="E39" i="10"/>
  <c r="D39" i="10"/>
  <c r="D62" i="10"/>
  <c r="L62" i="10"/>
  <c r="M62" i="10"/>
  <c r="E62" i="10"/>
  <c r="F62" i="10"/>
  <c r="E76" i="10"/>
  <c r="L76" i="10"/>
  <c r="M76" i="10"/>
  <c r="D76" i="10"/>
  <c r="F76" i="10"/>
  <c r="F58" i="10"/>
  <c r="E58" i="10"/>
  <c r="L58" i="10"/>
  <c r="M58" i="10"/>
  <c r="D58" i="10"/>
  <c r="M9" i="10"/>
  <c r="D9" i="10"/>
  <c r="E9" i="10"/>
  <c r="F9" i="10"/>
  <c r="L9" i="10"/>
  <c r="F52" i="10"/>
  <c r="M52" i="10"/>
  <c r="D52" i="10"/>
  <c r="L52" i="10"/>
  <c r="E52" i="10"/>
  <c r="F51" i="10"/>
  <c r="D51" i="10"/>
  <c r="E51" i="10"/>
  <c r="M51" i="10"/>
  <c r="L51" i="10"/>
  <c r="E67" i="10"/>
  <c r="L67" i="10"/>
  <c r="F67" i="10"/>
  <c r="M67" i="10"/>
  <c r="D67" i="10"/>
  <c r="L74" i="10"/>
  <c r="D74" i="10"/>
  <c r="F74" i="10"/>
  <c r="E74" i="10"/>
  <c r="M74" i="10"/>
  <c r="L22" i="10"/>
  <c r="E22" i="10"/>
  <c r="F22" i="10"/>
  <c r="M22" i="10"/>
  <c r="D22" i="10"/>
  <c r="D46" i="10"/>
  <c r="F46" i="10"/>
  <c r="M46" i="10"/>
  <c r="L46" i="10"/>
  <c r="E46" i="10"/>
  <c r="L42" i="10"/>
  <c r="E42" i="10"/>
  <c r="D42" i="10"/>
  <c r="F42" i="10"/>
  <c r="M42" i="10"/>
  <c r="D32" i="10"/>
  <c r="F32" i="10"/>
  <c r="E32" i="10"/>
  <c r="M32" i="10"/>
  <c r="L32" i="10"/>
  <c r="F50" i="10"/>
  <c r="L50" i="10"/>
  <c r="D50" i="10"/>
  <c r="E50" i="10"/>
  <c r="M50" i="10"/>
  <c r="D55" i="10"/>
  <c r="E55" i="10"/>
  <c r="M55" i="10"/>
  <c r="F55" i="10"/>
  <c r="L55" i="10"/>
  <c r="F36" i="10"/>
  <c r="E36" i="10"/>
  <c r="L36" i="10"/>
  <c r="M36" i="10"/>
  <c r="D36" i="10"/>
  <c r="L34" i="10"/>
  <c r="E34" i="10"/>
  <c r="M34" i="10"/>
  <c r="D34" i="10"/>
  <c r="F34" i="10"/>
  <c r="L38" i="10"/>
  <c r="E38" i="10"/>
  <c r="D38" i="10"/>
  <c r="F38" i="10"/>
  <c r="M38" i="10"/>
  <c r="E70" i="10"/>
  <c r="D70" i="10"/>
  <c r="L70" i="10"/>
  <c r="M70" i="10"/>
  <c r="F70" i="10"/>
  <c r="F37" i="10"/>
  <c r="M37" i="10"/>
  <c r="E37" i="10"/>
  <c r="D37" i="10"/>
  <c r="L37" i="10"/>
  <c r="M25" i="10"/>
  <c r="D25" i="10"/>
  <c r="E25" i="10"/>
  <c r="F25" i="10"/>
  <c r="L25" i="10"/>
  <c r="M10" i="10"/>
  <c r="D10" i="10"/>
  <c r="E10" i="10"/>
  <c r="F10" i="10"/>
  <c r="L10" i="10"/>
  <c r="D84" i="10"/>
  <c r="F84" i="10"/>
  <c r="L84" i="10"/>
  <c r="E84" i="10"/>
  <c r="M84" i="10"/>
  <c r="E48" i="10"/>
  <c r="F48" i="10"/>
  <c r="D48" i="10"/>
  <c r="L48" i="10"/>
  <c r="M48" i="10"/>
  <c r="M28" i="10"/>
  <c r="D28" i="10"/>
  <c r="F28" i="10"/>
  <c r="L28" i="10"/>
  <c r="E28" i="10"/>
  <c r="F80" i="10"/>
  <c r="M80" i="10"/>
  <c r="D80" i="10"/>
  <c r="E80" i="10"/>
  <c r="L80" i="10"/>
  <c r="M29" i="10"/>
  <c r="L29" i="10"/>
  <c r="F29" i="10"/>
  <c r="E29" i="10"/>
  <c r="D29" i="10"/>
  <c r="L17" i="10"/>
  <c r="E17" i="10"/>
  <c r="M17" i="10"/>
  <c r="D17" i="10"/>
  <c r="F17" i="10"/>
  <c r="F33" i="10"/>
  <c r="M33" i="10"/>
  <c r="D33" i="10"/>
  <c r="L33" i="10"/>
  <c r="E33" i="10"/>
  <c r="L7" i="10"/>
  <c r="M7" i="10"/>
  <c r="D7" i="10"/>
  <c r="E7" i="10"/>
  <c r="F7" i="10"/>
  <c r="D19" i="10"/>
  <c r="M19" i="10"/>
  <c r="F19" i="10"/>
  <c r="L19" i="10"/>
  <c r="E19" i="10"/>
  <c r="F45" i="10"/>
  <c r="M45" i="10"/>
  <c r="D45" i="10"/>
  <c r="E45" i="10"/>
  <c r="L45" i="10"/>
  <c r="M35" i="10"/>
  <c r="F35" i="10"/>
  <c r="E35" i="10"/>
  <c r="D35" i="10"/>
  <c r="L35" i="10"/>
  <c r="F75" i="10"/>
  <c r="D75" i="10"/>
  <c r="L75" i="10"/>
  <c r="E75" i="10"/>
  <c r="M75" i="10"/>
  <c r="F18" i="10"/>
  <c r="M18" i="10"/>
  <c r="D18" i="10"/>
  <c r="L18" i="10"/>
  <c r="E18" i="10"/>
  <c r="D86" i="10"/>
  <c r="L86" i="10"/>
  <c r="E86" i="10"/>
  <c r="M86" i="10"/>
  <c r="F86" i="10"/>
  <c r="M31" i="10"/>
  <c r="D31" i="10"/>
  <c r="L31" i="10"/>
  <c r="F31" i="10"/>
  <c r="E31" i="10"/>
  <c r="M43" i="10"/>
  <c r="F43" i="10"/>
  <c r="E43" i="10"/>
  <c r="D43" i="10"/>
  <c r="L43" i="10"/>
  <c r="F72" i="10"/>
  <c r="M72" i="10"/>
  <c r="L72" i="10"/>
  <c r="D72" i="10"/>
  <c r="E72" i="10"/>
  <c r="F40" i="10"/>
  <c r="E40" i="10"/>
  <c r="L40" i="10"/>
  <c r="M40" i="10"/>
  <c r="D40" i="10"/>
  <c r="L23" i="10"/>
  <c r="F23" i="10"/>
  <c r="E23" i="10"/>
  <c r="M23" i="10"/>
  <c r="D23" i="10"/>
  <c r="L78" i="10"/>
  <c r="D78" i="10"/>
  <c r="E78" i="10"/>
  <c r="F78" i="10"/>
  <c r="M78" i="10"/>
  <c r="E49" i="10"/>
  <c r="M49" i="10"/>
  <c r="D49" i="10"/>
  <c r="F49" i="10"/>
  <c r="L49" i="10"/>
  <c r="E44" i="10"/>
  <c r="L44" i="10"/>
  <c r="M44" i="10"/>
  <c r="D44" i="10"/>
  <c r="F44" i="10"/>
  <c r="L41" i="10"/>
  <c r="F41" i="10"/>
  <c r="M41" i="10"/>
  <c r="D41" i="10"/>
  <c r="E41" i="10"/>
  <c r="D21" i="10"/>
  <c r="L21" i="10"/>
  <c r="E21" i="10"/>
  <c r="M21" i="10"/>
  <c r="F21" i="10"/>
  <c r="D27" i="10"/>
  <c r="E27" i="10"/>
  <c r="M27" i="10"/>
  <c r="L27" i="10"/>
  <c r="F27" i="10"/>
  <c r="E15" i="10"/>
  <c r="L15" i="10"/>
  <c r="D15" i="10"/>
  <c r="M15" i="10"/>
  <c r="F15" i="10"/>
  <c r="M64" i="10"/>
  <c r="D64" i="10"/>
  <c r="E64" i="10"/>
  <c r="L64" i="10"/>
  <c r="F64" i="10"/>
  <c r="E73" i="10"/>
  <c r="F73" i="10"/>
  <c r="M73" i="10"/>
  <c r="L73" i="10"/>
  <c r="D73" i="10"/>
  <c r="M85" i="10"/>
  <c r="E85" i="10"/>
  <c r="F85" i="10"/>
  <c r="L85" i="10"/>
  <c r="D85" i="10"/>
  <c r="M24" i="10"/>
  <c r="F24" i="10"/>
  <c r="D24" i="10"/>
  <c r="E24" i="10"/>
  <c r="L24" i="10"/>
  <c r="L26" i="10"/>
  <c r="E26" i="10"/>
  <c r="M26" i="10"/>
  <c r="F26" i="10"/>
  <c r="D26" i="10"/>
  <c r="D83" i="10"/>
  <c r="L83" i="10"/>
  <c r="E83" i="10"/>
  <c r="M83" i="10"/>
  <c r="F83" i="10"/>
  <c r="M66" i="10"/>
  <c r="F66" i="10"/>
  <c r="E66" i="10"/>
  <c r="L66" i="10"/>
  <c r="D66" i="10"/>
  <c r="M81" i="10"/>
  <c r="E81" i="10"/>
  <c r="F81" i="10"/>
  <c r="D81" i="10"/>
  <c r="L81" i="10"/>
  <c r="L88" i="10"/>
  <c r="M88" i="10"/>
  <c r="F88" i="10"/>
  <c r="D88" i="10"/>
  <c r="E88" i="10"/>
  <c r="L59" i="10"/>
  <c r="D59" i="10"/>
  <c r="M59" i="10"/>
  <c r="E59" i="10"/>
  <c r="F59" i="10"/>
  <c r="L47" i="10"/>
  <c r="M47" i="10"/>
  <c r="E47" i="10"/>
  <c r="F47" i="10"/>
  <c r="D47" i="10"/>
  <c r="F30" i="10"/>
  <c r="D30" i="10"/>
  <c r="L30" i="10"/>
  <c r="E30" i="10"/>
  <c r="M30" i="10"/>
  <c r="M12" i="10"/>
  <c r="D12" i="10"/>
  <c r="E12" i="10"/>
  <c r="F12" i="10"/>
  <c r="L12" i="10"/>
  <c r="M87" i="10"/>
  <c r="F87" i="10"/>
  <c r="E87" i="10"/>
  <c r="D87" i="10"/>
  <c r="L87" i="10"/>
  <c r="D77" i="10"/>
  <c r="E77" i="10"/>
  <c r="L77" i="10"/>
  <c r="M77" i="10"/>
  <c r="F77" i="10"/>
  <c r="E63" i="10"/>
  <c r="L63" i="10"/>
  <c r="M63" i="10"/>
  <c r="D63" i="10"/>
  <c r="F63" i="10"/>
  <c r="E60" i="10"/>
  <c r="F60" i="10"/>
  <c r="M60" i="10"/>
  <c r="D60" i="10"/>
  <c r="L60" i="10"/>
  <c r="L79" i="10"/>
  <c r="E79" i="10"/>
  <c r="M79" i="10"/>
  <c r="F79" i="10"/>
  <c r="D79" i="10"/>
  <c r="F11" i="10"/>
  <c r="L11" i="10"/>
  <c r="E11" i="10"/>
  <c r="M11" i="10"/>
  <c r="D11" i="10"/>
  <c r="F14" i="10"/>
  <c r="M14" i="10"/>
  <c r="L14" i="10"/>
  <c r="E14" i="10"/>
  <c r="D14" i="10"/>
  <c r="D13" i="10"/>
  <c r="E13" i="10"/>
  <c r="F13" i="10"/>
  <c r="L13" i="10"/>
  <c r="M13" i="10"/>
  <c r="E20" i="10"/>
  <c r="M20" i="10"/>
  <c r="D20" i="10"/>
  <c r="F20" i="10"/>
  <c r="L20" i="10"/>
  <c r="L16" i="10"/>
  <c r="E16" i="10"/>
  <c r="F16" i="10"/>
  <c r="D16" i="10"/>
  <c r="M16" i="10"/>
  <c r="M69" i="10"/>
  <c r="E69" i="10"/>
  <c r="F69" i="10"/>
  <c r="L69" i="10"/>
  <c r="D69" i="10"/>
</calcChain>
</file>

<file path=xl/sharedStrings.xml><?xml version="1.0" encoding="utf-8"?>
<sst xmlns="http://schemas.openxmlformats.org/spreadsheetml/2006/main" count="1689" uniqueCount="697">
  <si>
    <t>Provider</t>
  </si>
  <si>
    <t>Units</t>
  </si>
  <si>
    <t>Dollars</t>
  </si>
  <si>
    <t>Month</t>
  </si>
  <si>
    <t>Completed</t>
  </si>
  <si>
    <t>CSU</t>
  </si>
  <si>
    <t>First Name</t>
  </si>
  <si>
    <t>Last Name</t>
  </si>
  <si>
    <t>Juvenile #</t>
  </si>
  <si>
    <t>Category</t>
  </si>
  <si>
    <t>Service</t>
  </si>
  <si>
    <t>Billing Rate</t>
  </si>
  <si>
    <t>Billing Unit</t>
  </si>
  <si>
    <t>Billable Amount</t>
  </si>
  <si>
    <t>Activity Date</t>
  </si>
  <si>
    <t>Date Discharged</t>
  </si>
  <si>
    <t>Successful Discharge?</t>
  </si>
  <si>
    <t>Therapist</t>
  </si>
  <si>
    <t>Misc</t>
  </si>
  <si>
    <t>Completion Result</t>
  </si>
  <si>
    <t>CSUs</t>
  </si>
  <si>
    <t>Successful</t>
  </si>
  <si>
    <t>Assessments/Evaluations</t>
  </si>
  <si>
    <t>Aggression Replacement Training</t>
  </si>
  <si>
    <t>09</t>
  </si>
  <si>
    <t>Unsuccessful</t>
  </si>
  <si>
    <t>Family Focused Intervention</t>
  </si>
  <si>
    <t>Casey Life Skills (CSL)</t>
  </si>
  <si>
    <t>15</t>
  </si>
  <si>
    <t>Group Clinical Services</t>
  </si>
  <si>
    <t>Electronic Monitoring/GPS</t>
  </si>
  <si>
    <t>16</t>
  </si>
  <si>
    <t>Admin</t>
  </si>
  <si>
    <t>Group Skills Training</t>
  </si>
  <si>
    <t>EM Setup Fee</t>
  </si>
  <si>
    <t>17</t>
  </si>
  <si>
    <t>Individual Clinical Services</t>
  </si>
  <si>
    <t>Emergency Respite/Shelter Care Beds</t>
  </si>
  <si>
    <t>18</t>
  </si>
  <si>
    <t>Sex</t>
  </si>
  <si>
    <t>Individual Cognitive Skills Training</t>
  </si>
  <si>
    <t>Face to Face Surveillance</t>
  </si>
  <si>
    <t>19</t>
  </si>
  <si>
    <t>1 - Male</t>
  </si>
  <si>
    <t>Monitoring Services</t>
  </si>
  <si>
    <t>Family Therapy</t>
  </si>
  <si>
    <t>20L</t>
  </si>
  <si>
    <t>2 - Female</t>
  </si>
  <si>
    <t>Residential Services</t>
  </si>
  <si>
    <t>Functional Family Therapy (FFT)</t>
  </si>
  <si>
    <t>20W</t>
  </si>
  <si>
    <t>Gang Intervention Services</t>
  </si>
  <si>
    <t>21</t>
  </si>
  <si>
    <t>Race</t>
  </si>
  <si>
    <t>Group Homes</t>
  </si>
  <si>
    <t>22</t>
  </si>
  <si>
    <t>1 - White (Not Hispanic)</t>
  </si>
  <si>
    <t>Independent Living (Step-down from JCC)</t>
  </si>
  <si>
    <t>23</t>
  </si>
  <si>
    <t>2 - Black (Not Hispanic)</t>
  </si>
  <si>
    <t>Individual Therapy</t>
  </si>
  <si>
    <t>23A</t>
  </si>
  <si>
    <t>3 - Hispanic</t>
  </si>
  <si>
    <t>Inpatient Mental Health Beds</t>
  </si>
  <si>
    <t>24</t>
  </si>
  <si>
    <t>4 - Asian, Asian-American or Pacific Islander</t>
  </si>
  <si>
    <t>Intensive In-Home Family Services</t>
  </si>
  <si>
    <t>25</t>
  </si>
  <si>
    <t>5 - North American Indian or Alaskan Native</t>
  </si>
  <si>
    <t>Life Skills Coaching</t>
  </si>
  <si>
    <t>26</t>
  </si>
  <si>
    <t>Mental Health Assessment</t>
  </si>
  <si>
    <t>27</t>
  </si>
  <si>
    <t>Multi-Systemic Therapy (MST)</t>
  </si>
  <si>
    <t>28</t>
  </si>
  <si>
    <t>Plethysmographs</t>
  </si>
  <si>
    <t>29</t>
  </si>
  <si>
    <t>Polygraphs</t>
  </si>
  <si>
    <t>30</t>
  </si>
  <si>
    <t>Psychological Evaluations</t>
  </si>
  <si>
    <t>31</t>
  </si>
  <si>
    <t>Psycho-Sexual Evaluations</t>
  </si>
  <si>
    <t>Sex Trafficking Evaluations</t>
  </si>
  <si>
    <t>Substance Abuse Counseling - Individual</t>
  </si>
  <si>
    <t>Substance Abuse Counseling - Group</t>
  </si>
  <si>
    <t>Substance Abuse Evaluations</t>
  </si>
  <si>
    <t>Substance Abuse Inpatient Treatment</t>
  </si>
  <si>
    <t>Substance Abuse Relapse</t>
  </si>
  <si>
    <t>Thinking for a Change</t>
  </si>
  <si>
    <t>Trauma Assessments</t>
  </si>
  <si>
    <t>Treatment Foster Care</t>
  </si>
  <si>
    <t>Youth with Sexualized Behavior (YSB)</t>
  </si>
  <si>
    <t>YSB Counseling - Individual</t>
  </si>
  <si>
    <t>YSB Counseling - Group</t>
  </si>
  <si>
    <t>YSB Inpatient Treatment</t>
  </si>
  <si>
    <t>YSB Relapse</t>
  </si>
  <si>
    <t>Directions For Completing Monthly Activity Form</t>
  </si>
  <si>
    <t>A separate line should be entered for each instance of a service that a youth receives (So if a youth receives the same service 5 different times throughout the month, 5 separate lines must be entered, 1 for each date that the service was provided)</t>
  </si>
  <si>
    <t>Case Number</t>
  </si>
  <si>
    <t>Current Month Units</t>
  </si>
  <si>
    <t>Total Units</t>
  </si>
  <si>
    <t>Total Billing</t>
  </si>
  <si>
    <t>Unsuccessful Discharge Reasons</t>
  </si>
  <si>
    <t>No</t>
  </si>
  <si>
    <t>UnSucDisch</t>
  </si>
  <si>
    <t>Non Compliance Referred back to Court</t>
  </si>
  <si>
    <t>UDYes</t>
  </si>
  <si>
    <t>Terminated/Court Order Commitment- Adult Jail- Direct File for a charge that occurred during treatment</t>
  </si>
  <si>
    <t>UDNo</t>
  </si>
  <si>
    <t>Admin Discharge Reasons</t>
  </si>
  <si>
    <t>ADYes</t>
  </si>
  <si>
    <t>Death</t>
  </si>
  <si>
    <t>Inactive Status (MH/SA/Medical)</t>
  </si>
  <si>
    <t>Lost Jurisdiction</t>
  </si>
  <si>
    <t>Moved From Area</t>
  </si>
  <si>
    <t>Program Terminated Inappropriate Placement (cannot be more than 7 days since admit)</t>
  </si>
  <si>
    <t>Unable to Initiate services(cannot be more than 7 days from admit date)</t>
  </si>
  <si>
    <t>Yes</t>
  </si>
  <si>
    <t>Rate</t>
  </si>
  <si>
    <t>Unit</t>
  </si>
  <si>
    <t>evaluation</t>
  </si>
  <si>
    <t>hour</t>
  </si>
  <si>
    <t>Substance Abuse Counseling</t>
  </si>
  <si>
    <t>YSB Counseling</t>
  </si>
  <si>
    <t>hour/youth</t>
  </si>
  <si>
    <t>day</t>
  </si>
  <si>
    <t>Intake</t>
  </si>
  <si>
    <t>Psychological (Blended)</t>
  </si>
  <si>
    <t>Psychological Update</t>
  </si>
  <si>
    <t>Crisis Intervention (rural)</t>
  </si>
  <si>
    <t>Crisis Intervention (urban)</t>
  </si>
  <si>
    <t>Crisis Stabilization (rural)</t>
  </si>
  <si>
    <t>Crisis Stabilization (urban)</t>
  </si>
  <si>
    <t>Hour</t>
  </si>
  <si>
    <t>Fee</t>
  </si>
  <si>
    <t>Evaluation</t>
  </si>
  <si>
    <t>Day</t>
  </si>
  <si>
    <t>Home-Based Services</t>
  </si>
  <si>
    <t>Casey Life Skills</t>
  </si>
  <si>
    <t>IL Wrap</t>
  </si>
  <si>
    <t>Intensive In-Home Services</t>
  </si>
  <si>
    <t>Court Appearance (LMHP)</t>
  </si>
  <si>
    <t>Court Appearance (PhD)</t>
  </si>
  <si>
    <t>Session</t>
  </si>
  <si>
    <t>TFC Case Management</t>
  </si>
  <si>
    <t>Each month the DSP will fill out the "Activity" spreadsheet.  All activity provided in the preceding month must be recorded.  For example, if you are completing the form in April, all activity from March would be recorded.</t>
  </si>
  <si>
    <t>Service Completed?</t>
  </si>
  <si>
    <t>JTI #</t>
  </si>
  <si>
    <t>Activity Form</t>
  </si>
  <si>
    <t>CAP</t>
  </si>
  <si>
    <t>CPP</t>
  </si>
  <si>
    <t>Access Intensive Counseling</t>
  </si>
  <si>
    <t>AMI Virginia Wilderness</t>
  </si>
  <si>
    <t>ANCHOR Commission</t>
  </si>
  <si>
    <t>Blue Ridge Behavioral Healthcare</t>
  </si>
  <si>
    <t>Bridging the Gap Family Services</t>
  </si>
  <si>
    <t>Building Healthy Connections</t>
  </si>
  <si>
    <t>Commonwealth Catholic Charities</t>
  </si>
  <si>
    <t>Crossroads Counseling Center</t>
  </si>
  <si>
    <t>Dominion Youth Services</t>
  </si>
  <si>
    <t>Extra Special Parents</t>
  </si>
  <si>
    <t>Family Preservation Services</t>
  </si>
  <si>
    <t>Family Transitions</t>
  </si>
  <si>
    <t>First Home Care</t>
  </si>
  <si>
    <t>Hallmark Youthcare</t>
  </si>
  <si>
    <t>Health Connect America</t>
  </si>
  <si>
    <t>Highlands Community Services</t>
  </si>
  <si>
    <t>Integrated Health Services</t>
  </si>
  <si>
    <t>Jackson Feild Behavioral Health Services</t>
  </si>
  <si>
    <t>Lonesome Pine Office on Youth</t>
  </si>
  <si>
    <t>Middle Peninsula Northern Neck CSB</t>
  </si>
  <si>
    <t>National Counseling Group</t>
  </si>
  <si>
    <t>New River Valley Community Services</t>
  </si>
  <si>
    <t>Northspring Behavioral Healthcare</t>
  </si>
  <si>
    <t>Paramount Youth Services</t>
  </si>
  <si>
    <t>Peninsula Therapy Center</t>
  </si>
  <si>
    <t>Poplar Springs Hospital</t>
  </si>
  <si>
    <t>Radford Counseling Group</t>
  </si>
  <si>
    <t>Redemption Youth Mentoring Services</t>
  </si>
  <si>
    <t>Second Chance Comprehensive Services</t>
  </si>
  <si>
    <t>Shenandoah Valley Adolescent Treatment</t>
  </si>
  <si>
    <t>Shining Diamonds</t>
  </si>
  <si>
    <t>The Choice Group</t>
  </si>
  <si>
    <t>Virginia Family Services</t>
  </si>
  <si>
    <t>Virginia Home for Boys and Girls</t>
  </si>
  <si>
    <t>Virginia Keys</t>
  </si>
  <si>
    <t>York County Juvenile Services</t>
  </si>
  <si>
    <t>Youth Connect</t>
  </si>
  <si>
    <t>Impact Living Services</t>
  </si>
  <si>
    <t>Harbor Point Behavioral Health Center</t>
  </si>
  <si>
    <t>Make sure that the proper provider name appears in cell C3 (the yellow field) on the "Activity" spreadsheet.  There is a dropdown list to select from, if the proper provider name is not listed, you can type in the provider name, you will be asked if you want to continue with the data in this field that does not match any of the values in the dropdown list, you can select "Yes" to continue on.</t>
  </si>
  <si>
    <t>Circles of Hope Psychotherapy and Addictions Services</t>
  </si>
  <si>
    <t>Colonial Behavioral Health</t>
  </si>
  <si>
    <t>Grace Assessment and Therapy Services</t>
  </si>
  <si>
    <t>Harrisonburg-Rockingham CSB</t>
  </si>
  <si>
    <t>Healing Waters</t>
  </si>
  <si>
    <t>Horizon Behavioral Health</t>
  </si>
  <si>
    <t>Transitions The Process of Change</t>
  </si>
  <si>
    <t>Case Management</t>
  </si>
  <si>
    <t>Clinical Services</t>
  </si>
  <si>
    <t>Other: Non-Interventions</t>
  </si>
  <si>
    <t>CaseManagement</t>
  </si>
  <si>
    <t>ClinicalServices</t>
  </si>
  <si>
    <t>NonClinicalServices</t>
  </si>
  <si>
    <t>OtherNonInterventions</t>
  </si>
  <si>
    <t>Group Therapy for Substance Abuse</t>
  </si>
  <si>
    <t>Substance Abuse Intensive Outpatient Program</t>
  </si>
  <si>
    <t>Additional Child Rate</t>
  </si>
  <si>
    <t>Polygraph Testing</t>
  </si>
  <si>
    <t>ABEL Assessment Sexual Interest (AASI) Screen</t>
  </si>
  <si>
    <t>Affinity 2.5 Sexual Interest Screen</t>
  </si>
  <si>
    <t xml:space="preserve">Court Appearance </t>
  </si>
  <si>
    <t>HFW ICC Location Enhancement (COLA)</t>
  </si>
  <si>
    <t>Location Enhancement (COLA)</t>
  </si>
  <si>
    <t>Participant Material Cost</t>
  </si>
  <si>
    <t xml:space="preserve">Transportation Service </t>
  </si>
  <si>
    <t xml:space="preserve">Interpreter Services </t>
  </si>
  <si>
    <t>One to One</t>
  </si>
  <si>
    <t>Travel - Time</t>
  </si>
  <si>
    <t>AssessmentEvaluations</t>
  </si>
  <si>
    <t>Non-Clinical Services</t>
  </si>
  <si>
    <t>Agape Counseling</t>
  </si>
  <si>
    <t>City of Alexandria DCHS</t>
  </si>
  <si>
    <t>Elk Hill Children and Family Services</t>
  </si>
  <si>
    <t>Goodwill Industries</t>
  </si>
  <si>
    <t>Healing at Home</t>
  </si>
  <si>
    <t>Roz Anderson</t>
  </si>
  <si>
    <t>Individual Therapy for Substance Abuse</t>
  </si>
  <si>
    <t>Aurora House</t>
  </si>
  <si>
    <t>Psychological Level 1</t>
  </si>
  <si>
    <t>Psychological Level 2</t>
  </si>
  <si>
    <t>Psycho-Sexual Evaluation with Testing</t>
  </si>
  <si>
    <t>Substance Abuse Evaluation</t>
  </si>
  <si>
    <t>YSB Risk Screening</t>
  </si>
  <si>
    <t>Intensive Care Coordination</t>
  </si>
  <si>
    <t>MH Case Management</t>
  </si>
  <si>
    <t>SA Case Management</t>
  </si>
  <si>
    <t>A-CRA</t>
  </si>
  <si>
    <t>DBT Group</t>
  </si>
  <si>
    <t>EMDR</t>
  </si>
  <si>
    <t>Family Therapy for Youth with Sexualized Behaviors</t>
  </si>
  <si>
    <t>FFT</t>
  </si>
  <si>
    <t>Group Therapy</t>
  </si>
  <si>
    <t>Group Therapy for Youth with Sexualized Behaviors</t>
  </si>
  <si>
    <t>Individual Therapy for Youth with Sexualized Behaviors</t>
  </si>
  <si>
    <t>Material Cost</t>
  </si>
  <si>
    <t>MHSB (rural)</t>
  </si>
  <si>
    <t>MHSB (urban)</t>
  </si>
  <si>
    <t>MST</t>
  </si>
  <si>
    <t>Relapse Therapy for Youth with Sexualized Behaviors</t>
  </si>
  <si>
    <t>Kaizen Program (BBBS only)</t>
  </si>
  <si>
    <t>Employment Services/ Job readiness</t>
  </si>
  <si>
    <t>Family Partnership Meeting</t>
  </si>
  <si>
    <t>Gang Intervention Specialist</t>
  </si>
  <si>
    <t>ICC Family Support</t>
  </si>
  <si>
    <t>Pathfinders Resources</t>
  </si>
  <si>
    <t>Winchester Community Mental Heath Center</t>
  </si>
  <si>
    <t>Oceanside Evaluations</t>
  </si>
  <si>
    <t>Travel - Mileage</t>
  </si>
  <si>
    <t>Mile</t>
  </si>
  <si>
    <t>Trauma Focused CBT (TF-CBT)</t>
  </si>
  <si>
    <t>EAS Winchester</t>
  </si>
  <si>
    <t>GPS/EM Setup</t>
  </si>
  <si>
    <t>Telehealth</t>
  </si>
  <si>
    <t>Seven Challenges Brief for Substance Abuse</t>
  </si>
  <si>
    <t xml:space="preserve">Relapse Prevention Therapy </t>
  </si>
  <si>
    <t>Evaluation Level 1</t>
  </si>
  <si>
    <t>Evaluation Level 2</t>
  </si>
  <si>
    <t>Evaluation Level 3</t>
  </si>
  <si>
    <t>Moral Reconation Therapy</t>
  </si>
  <si>
    <t>Non-Clinical Group</t>
  </si>
  <si>
    <t>Parenting Group</t>
  </si>
  <si>
    <t>Strengthening Families Program - Group</t>
  </si>
  <si>
    <t>Strengthening Families Program - Home</t>
  </si>
  <si>
    <t>Psychological Administered in Spanish</t>
  </si>
  <si>
    <t>Feedback Session</t>
  </si>
  <si>
    <t>TLP</t>
  </si>
  <si>
    <t>Seven Challenges Individual</t>
  </si>
  <si>
    <t>Seven Challenges Group</t>
  </si>
  <si>
    <t>DePaul Community Resources</t>
  </si>
  <si>
    <t>GPS/ EM Expanded Setup</t>
  </si>
  <si>
    <t>The MARCS Agency</t>
  </si>
  <si>
    <t>Envision Counseling</t>
  </si>
  <si>
    <t>Category Abbreviations</t>
  </si>
  <si>
    <t>Related Service</t>
  </si>
  <si>
    <t>Polar</t>
  </si>
  <si>
    <t>Service Plan Completed</t>
  </si>
  <si>
    <t>Service Completion Status</t>
  </si>
  <si>
    <t>Service Progress</t>
  </si>
  <si>
    <t>Service Never Began Reason</t>
  </si>
  <si>
    <t>N/A</t>
  </si>
  <si>
    <t>No - Administrative discharge (e.g., judge's decision)</t>
  </si>
  <si>
    <t>No - Transfer to another funding stream</t>
  </si>
  <si>
    <t>No - Moved</t>
  </si>
  <si>
    <t>No - Never began</t>
  </si>
  <si>
    <t>No - Drop out</t>
  </si>
  <si>
    <t>No - Deceased</t>
  </si>
  <si>
    <t>No - Committed for a prior event</t>
  </si>
  <si>
    <t>Yes - Completed</t>
  </si>
  <si>
    <t>Met all goals</t>
  </si>
  <si>
    <t>Met some goals</t>
  </si>
  <si>
    <t>Did not meet goals</t>
  </si>
  <si>
    <t>Activity Date?</t>
  </si>
  <si>
    <t>Never Began Reason</t>
  </si>
  <si>
    <t>Service Plan Completed?</t>
  </si>
  <si>
    <t>Service Completion Status?</t>
  </si>
  <si>
    <t>Last Instance of Service</t>
  </si>
  <si>
    <t>Calculations</t>
  </si>
  <si>
    <t>Youth Identification</t>
  </si>
  <si>
    <t>Billing Info</t>
  </si>
  <si>
    <t>Service Completion Info</t>
  </si>
  <si>
    <t>Comment</t>
  </si>
  <si>
    <t>Condensed Category</t>
  </si>
  <si>
    <t>Total</t>
  </si>
  <si>
    <t># of Lines</t>
  </si>
  <si>
    <t>Service Plans Completed</t>
  </si>
  <si>
    <t>Successful Completions</t>
  </si>
  <si>
    <t>Never Begans</t>
  </si>
  <si>
    <t>Unsuccessful / Admin Completions</t>
  </si>
  <si>
    <t>Psychological Evaluation</t>
  </si>
  <si>
    <t>Trauma Screen or Evaluation</t>
  </si>
  <si>
    <t>YSB Assessment / Evaluation</t>
  </si>
  <si>
    <t>Substance Abuse (SA) Case Management</t>
  </si>
  <si>
    <t>Anger Management</t>
  </si>
  <si>
    <t>Substance Abuse Treatment</t>
  </si>
  <si>
    <t>YSB Treatment</t>
  </si>
  <si>
    <t xml:space="preserve">TDT Services </t>
  </si>
  <si>
    <t>Other</t>
  </si>
  <si>
    <t>Surveillance</t>
  </si>
  <si>
    <t>Electronic Monitoring</t>
  </si>
  <si>
    <t>Residential Group Home</t>
  </si>
  <si>
    <t>Residential Independent Living</t>
  </si>
  <si>
    <t>Residential Treatment Center</t>
  </si>
  <si>
    <t>Court Appearance</t>
  </si>
  <si>
    <t>Language Services</t>
  </si>
  <si>
    <t xml:space="preserve">Transportation Service/ Travel </t>
  </si>
  <si>
    <t>Sub-Category</t>
  </si>
  <si>
    <t>Condensed Sub-Category</t>
  </si>
  <si>
    <t>Sub-Category Abbreviations</t>
  </si>
  <si>
    <t>MHEval</t>
  </si>
  <si>
    <t>SAEval</t>
  </si>
  <si>
    <t>YSBEval</t>
  </si>
  <si>
    <t>ICC</t>
  </si>
  <si>
    <t>MHCM</t>
  </si>
  <si>
    <t>SACM</t>
  </si>
  <si>
    <t>AngerMgmt</t>
  </si>
  <si>
    <t>ConfMed</t>
  </si>
  <si>
    <t>Employ</t>
  </si>
  <si>
    <t>Gang</t>
  </si>
  <si>
    <t>SkillsInd</t>
  </si>
  <si>
    <t>SkillsGrp</t>
  </si>
  <si>
    <t>ResOther</t>
  </si>
  <si>
    <t>ResEducation</t>
  </si>
  <si>
    <t>Court</t>
  </si>
  <si>
    <t>Language</t>
  </si>
  <si>
    <t>Feedback</t>
  </si>
  <si>
    <t>Conferencing/Mediation</t>
  </si>
  <si>
    <t>Crisis Services</t>
  </si>
  <si>
    <t>Employment/Workforce Services</t>
  </si>
  <si>
    <t>Gang Intervention</t>
  </si>
  <si>
    <t>Mental Health Case Management</t>
  </si>
  <si>
    <t>Mental Health Intake or Evaluation</t>
  </si>
  <si>
    <t>Residential Education Fees</t>
  </si>
  <si>
    <t>Residential Other Supplemental Fees</t>
  </si>
  <si>
    <t>Specialized Individual Therapy</t>
  </si>
  <si>
    <t xml:space="preserve">Substance Abuse </t>
  </si>
  <si>
    <t>Substance Abuse Case Management</t>
  </si>
  <si>
    <t>Supplemental Testing or Screening</t>
  </si>
  <si>
    <t xml:space="preserve">Transportation Service/Travel </t>
  </si>
  <si>
    <t>Youth with Sexualized Behaviors</t>
  </si>
  <si>
    <t>Youth with Sexualized Behaviors Assessment/Evaluation</t>
  </si>
  <si>
    <t>CrisisServ</t>
  </si>
  <si>
    <t>ElecMonitor</t>
  </si>
  <si>
    <t>FamTherapy</t>
  </si>
  <si>
    <t>GrpTherapy</t>
  </si>
  <si>
    <t>IndTherapy</t>
  </si>
  <si>
    <t>PsychEval</t>
  </si>
  <si>
    <t>ServEnhance</t>
  </si>
  <si>
    <t>SpecIndTherapy</t>
  </si>
  <si>
    <t>SA</t>
  </si>
  <si>
    <t>SuppEval</t>
  </si>
  <si>
    <t>Travel</t>
  </si>
  <si>
    <t>YSB</t>
  </si>
  <si>
    <t>A Peace of Mind Counseling</t>
  </si>
  <si>
    <t>About Change</t>
  </si>
  <si>
    <t>ACA Counseling Services</t>
  </si>
  <si>
    <t>Accent Group and Family Services</t>
  </si>
  <si>
    <t>Acumen Behavioral Consulting</t>
  </si>
  <si>
    <t>Aethiops Business Solutions</t>
  </si>
  <si>
    <t>Alpha Counsellors Service</t>
  </si>
  <si>
    <t>Bacon Street Youth and Family Services</t>
  </si>
  <si>
    <t>Barry Robinson Center</t>
  </si>
  <si>
    <t>Big Brothers Big Sisters</t>
  </si>
  <si>
    <t>Big Brothers Big Sisters Northwest</t>
  </si>
  <si>
    <t>Boys and Girls Club Virginia Alliance</t>
  </si>
  <si>
    <t>Braley and Thompson Res Care</t>
  </si>
  <si>
    <t>Brambleton Assessment and Counseling Center</t>
  </si>
  <si>
    <t>Bridgewater Counseling Services</t>
  </si>
  <si>
    <t>Camelot Community Care</t>
  </si>
  <si>
    <t>Cari Cook Child and Family Counseling</t>
  </si>
  <si>
    <t>Center for Child and Family Services</t>
  </si>
  <si>
    <t>Center for Clinical and Forensic Services</t>
  </si>
  <si>
    <t>Center for Youth and Families</t>
  </si>
  <si>
    <t>Chrysalis Counseling Centers</t>
  </si>
  <si>
    <t>CM Mentoring Serives</t>
  </si>
  <si>
    <t>College Prep World Dwight Vick</t>
  </si>
  <si>
    <t>Community Solutions</t>
  </si>
  <si>
    <t>Connected Communities</t>
  </si>
  <si>
    <t>Counseling and Forensic Services</t>
  </si>
  <si>
    <t>Counseling and Psychological Services</t>
  </si>
  <si>
    <t>Credible Messenger Youth and Family Services</t>
  </si>
  <si>
    <t>Crescent Counseling</t>
  </si>
  <si>
    <t>Danville Pittsylvania Community Services</t>
  </si>
  <si>
    <t>Daybreak Counseling and Forensic Services</t>
  </si>
  <si>
    <t>Discovery School of Virginia</t>
  </si>
  <si>
    <t>Donna Kim Naffah</t>
  </si>
  <si>
    <t>Dr. Boehm</t>
  </si>
  <si>
    <t>Dr. Felicia Goldberg</t>
  </si>
  <si>
    <t>Dr. Rachel Spurrier</t>
  </si>
  <si>
    <t>Dr. Russell</t>
  </si>
  <si>
    <t>Dr. Wells</t>
  </si>
  <si>
    <t>Eastern Shore CSB</t>
  </si>
  <si>
    <t>Faith in Your Future</t>
  </si>
  <si>
    <t>Family and Community Support Systems</t>
  </si>
  <si>
    <t>Family and Adolescent Services</t>
  </si>
  <si>
    <t>Family Focus</t>
  </si>
  <si>
    <t>Family Insight</t>
  </si>
  <si>
    <t>Fields of Hope and Dreams Mentoring</t>
  </si>
  <si>
    <t>Forensic Psychology Associates</t>
  </si>
  <si>
    <t>Frontier Health</t>
  </si>
  <si>
    <t>Fulcrum Counselors</t>
  </si>
  <si>
    <t>Goodwill Industries of the Valleys</t>
  </si>
  <si>
    <t>Hampton-Newport News Community Services Board</t>
  </si>
  <si>
    <t>Hargraves Outreach</t>
  </si>
  <si>
    <t>Harry Co</t>
  </si>
  <si>
    <t>Henrico Area Mental Health and Developmental Services</t>
  </si>
  <si>
    <t>Hope Spring Child and Family Clinic</t>
  </si>
  <si>
    <t>Inner Circle</t>
  </si>
  <si>
    <t>Intercept Health</t>
  </si>
  <si>
    <t>J and H Institute</t>
  </si>
  <si>
    <t>John J Gianforte</t>
  </si>
  <si>
    <t>Kardia Health Services</t>
  </si>
  <si>
    <t>L and G Support Services</t>
  </si>
  <si>
    <t>Leary Educational Foundation Timber Ridge School</t>
  </si>
  <si>
    <t>Life Enrichment Services</t>
  </si>
  <si>
    <t>Life Services</t>
  </si>
  <si>
    <t>LifePush</t>
  </si>
  <si>
    <t>Life's Journey</t>
  </si>
  <si>
    <t>Lighthouse Therapeutic Services</t>
  </si>
  <si>
    <t>Lynne M Reece LCSW PLLC</t>
  </si>
  <si>
    <t>Mount Rogers Community Services Board</t>
  </si>
  <si>
    <t>New Genesis Recovery Center</t>
  </si>
  <si>
    <t>New Vision Youth Services</t>
  </si>
  <si>
    <t>Newport News Behavioral Health Center</t>
  </si>
  <si>
    <t>Next Steps</t>
  </si>
  <si>
    <t>Outreach Involvement Center</t>
  </si>
  <si>
    <t>Partners in Parenting</t>
  </si>
  <si>
    <t>Patricia A Bischoff LCSW</t>
  </si>
  <si>
    <t>PICF Training Institute</t>
  </si>
  <si>
    <t>Piedmont CSB</t>
  </si>
  <si>
    <t>Positive Behavior Consulting</t>
  </si>
  <si>
    <t>Positive Pathways</t>
  </si>
  <si>
    <t>Prana OT</t>
  </si>
  <si>
    <t>Progressive Community Outreach</t>
  </si>
  <si>
    <t>Quality of Life Counseling Center</t>
  </si>
  <si>
    <t>Quarternote Counseling</t>
  </si>
  <si>
    <t>Rawles and Associates</t>
  </si>
  <si>
    <t>Redirect Youth Services</t>
  </si>
  <si>
    <t>Rice Counseling and Associates</t>
  </si>
  <si>
    <t>Richmond Behavioral Health Authority</t>
  </si>
  <si>
    <t>River City Integrative Counseling</t>
  </si>
  <si>
    <t>Saint  Joseph's Villa</t>
  </si>
  <si>
    <t>Salveo Consulting</t>
  </si>
  <si>
    <t>Skill Builders</t>
  </si>
  <si>
    <t>Spectrum Health Solutions</t>
  </si>
  <si>
    <t>Spencer and Associates</t>
  </si>
  <si>
    <t>STEPS</t>
  </si>
  <si>
    <t>Strategic Therapy Associates</t>
  </si>
  <si>
    <t>Synergy Healthy Systems</t>
  </si>
  <si>
    <t>TEENS</t>
  </si>
  <si>
    <t>The Kennedy Group</t>
  </si>
  <si>
    <t>The Morgan Center</t>
  </si>
  <si>
    <t>The New Y CAPP</t>
  </si>
  <si>
    <t>The Resilence Network</t>
  </si>
  <si>
    <t>The Up Center Child and Family Services of Eastern Virginia</t>
  </si>
  <si>
    <t>Therapeutic Alliance Services</t>
  </si>
  <si>
    <t>Therapeutic Application Practice</t>
  </si>
  <si>
    <t>Therapeutic Interventions Services</t>
  </si>
  <si>
    <t>Three Rivers Treatment Center</t>
  </si>
  <si>
    <t>Tidewater Youth Services Commission</t>
  </si>
  <si>
    <t>Trauma and Hope</t>
  </si>
  <si>
    <t>United Methodist Family Services</t>
  </si>
  <si>
    <t>Vic Ingram Virginia Risk Management</t>
  </si>
  <si>
    <t>Virginia Center for Restorative Justice</t>
  </si>
  <si>
    <t>Western Tidewater Community Services Board</t>
  </si>
  <si>
    <t>Youth Advocate Programs</t>
  </si>
  <si>
    <t>Youth For Tomorrow</t>
  </si>
  <si>
    <t>Row #</t>
  </si>
  <si>
    <t>JTI</t>
  </si>
  <si>
    <t>Max Rec #</t>
  </si>
  <si>
    <t>Unique Record #</t>
  </si>
  <si>
    <t>Unique JTI/Service Combo</t>
  </si>
  <si>
    <t>Combo w/ Last Instance</t>
  </si>
  <si>
    <t>Adjust Unique Rec ID for Disch Rec to Incl</t>
  </si>
  <si>
    <t>Declined Service</t>
  </si>
  <si>
    <t>Other/Administrative</t>
  </si>
  <si>
    <t>Requires Higher Level of Care</t>
  </si>
  <si>
    <t>Responsivity Barrier</t>
  </si>
  <si>
    <t>Service Authorization Withdrawn</t>
  </si>
  <si>
    <t>Service Began with Other Funding/Agency</t>
  </si>
  <si>
    <t>Service Not Available</t>
  </si>
  <si>
    <t>Unable to Contact</t>
  </si>
  <si>
    <t>Youth Not Available</t>
  </si>
  <si>
    <t>Non-Clinical Services and Interventions</t>
  </si>
  <si>
    <t>Other: Non-Interventions/Service Enhancements</t>
  </si>
  <si>
    <t>MonitoringServices</t>
  </si>
  <si>
    <t>File #</t>
  </si>
  <si>
    <t>#</t>
  </si>
  <si>
    <t>Skills Coaching Group</t>
  </si>
  <si>
    <t>Skills Coaching Individual</t>
  </si>
  <si>
    <t>Aggression Replacement Training Group</t>
  </si>
  <si>
    <t>Anger Management Group</t>
  </si>
  <si>
    <t>Anger Management Intervention</t>
  </si>
  <si>
    <t>GPS Electronic Monitoring</t>
  </si>
  <si>
    <t>GPS Electronic Monitoring Expanded Setup</t>
  </si>
  <si>
    <t>GPS Electronic Monitoring Setup</t>
  </si>
  <si>
    <t>Vocational Training Group</t>
  </si>
  <si>
    <t>Vocational Training Individual</t>
  </si>
  <si>
    <t>Family Centered Treatment</t>
  </si>
  <si>
    <t>Functional Family Therapy</t>
  </si>
  <si>
    <t>Multi-Systemic Therapy</t>
  </si>
  <si>
    <t>Gang Intervention Service</t>
  </si>
  <si>
    <t>Clinical Group</t>
  </si>
  <si>
    <t>Girls Circle Group</t>
  </si>
  <si>
    <t>High Fidelity Wraparound Intensive Care Coordination</t>
  </si>
  <si>
    <t>Intensive Care Coordination Family Support Partner</t>
  </si>
  <si>
    <t>Interpreter Services</t>
  </si>
  <si>
    <t>Translation Materials</t>
  </si>
  <si>
    <t>Evaluation Level 3 Assessment and Intervention</t>
  </si>
  <si>
    <t>IACCT Evaluation</t>
  </si>
  <si>
    <t>Mental Health Evaluation LMHP</t>
  </si>
  <si>
    <t>Service Provider Intake</t>
  </si>
  <si>
    <t>Location Enhancement COLA</t>
  </si>
  <si>
    <t>Psychological Blended</t>
  </si>
  <si>
    <t>Moral Reconation Therapy Group</t>
  </si>
  <si>
    <t>Non-Clinical Skills Group</t>
  </si>
  <si>
    <t>Parenting Skills Group Intervention for Youth</t>
  </si>
  <si>
    <t>Thinking for a Change Group</t>
  </si>
  <si>
    <t>Kaizen Program BBBS</t>
  </si>
  <si>
    <t>Parenting Skills Intervention for Youth</t>
  </si>
  <si>
    <t>Dialectical Behavior Therapy Individual</t>
  </si>
  <si>
    <t>Eye Movement Desensitization and Reprocessing</t>
  </si>
  <si>
    <t>Trauma Focused Cognitive Behavioral Therapy</t>
  </si>
  <si>
    <t>Adolescent Community Reinforcement Approach</t>
  </si>
  <si>
    <t>Family Therapy for Substance Abuse</t>
  </si>
  <si>
    <t>Relapse Prevention for Substance Abuse</t>
  </si>
  <si>
    <t>Seven Challenges Group for Substance Abuse</t>
  </si>
  <si>
    <t>Seven Challenges Individual for Substance Abuse</t>
  </si>
  <si>
    <t>ABEL Assessment Sexual Interest Screen</t>
  </si>
  <si>
    <t>Transportation Service</t>
  </si>
  <si>
    <t>Travel Mileage</t>
  </si>
  <si>
    <t>Travel Time</t>
  </si>
  <si>
    <t>Relapse Prevention for Youth with Sexualized Behaviors</t>
  </si>
  <si>
    <t>Yes/No</t>
  </si>
  <si>
    <t>Non F2F Mtg Type</t>
  </si>
  <si>
    <t>Meeting Type</t>
  </si>
  <si>
    <t>Service Plan Info</t>
  </si>
  <si>
    <t>Serv Plan Completed?</t>
  </si>
  <si>
    <t>Serv Plan Date</t>
  </si>
  <si>
    <t>Progress Status at Termination</t>
  </si>
  <si>
    <t>Did not meet overarching and/or service goals</t>
  </si>
  <si>
    <t>Met all overarching and/or service goals</t>
  </si>
  <si>
    <t>Met some overarching and/or service goals</t>
  </si>
  <si>
    <t>Actual Service Completion Status</t>
  </si>
  <si>
    <t>No - Administrative Discharge (e.g., Judge's Decision)</t>
  </si>
  <si>
    <t>No - Closed to DJJ Status</t>
  </si>
  <si>
    <t>No - Committed for a Prior Event</t>
  </si>
  <si>
    <t>No - Committed/Detained for a New Offense</t>
  </si>
  <si>
    <t>No - Drop Out</t>
  </si>
  <si>
    <t>No - Never Began</t>
  </si>
  <si>
    <t>No - Transfer to Another Funding Stream</t>
  </si>
  <si>
    <t>File Saving</t>
  </si>
  <si>
    <t>Submission</t>
  </si>
  <si>
    <t>Time Period</t>
  </si>
  <si>
    <t>Data Point</t>
  </si>
  <si>
    <t>Enter youth last name, if an activity date is entered without a last name, this field will highlight red</t>
  </si>
  <si>
    <t>Enter CSU activity took place in, if an activity date is entered without a CSU, this field will highlight red</t>
  </si>
  <si>
    <t>Enter youth first name, if an activity date is entered without a first name, this field will highlight red</t>
  </si>
  <si>
    <t>Enter youth JTI #, if an activity date is entered without a JTI #, this field will highlight red</t>
  </si>
  <si>
    <t>Select a category that the service being billed for is housed under from the dropdown list</t>
  </si>
  <si>
    <t>Select a sub-category based on the category previously selected from the dropdown list</t>
  </si>
  <si>
    <t>Select a service based on the category &amp; sub-category previously selected from the dropdown list</t>
  </si>
  <si>
    <t>Enter units for the activity date entered, if an activity date is entered without units, this field will highlight red</t>
  </si>
  <si>
    <t>For those services with a standard rate, a rate will autopopulate once a service has been selected. If a standard rate is not available for the selected service, then this should be manually entered.</t>
  </si>
  <si>
    <t>The unit of measure will autopopulate once a service has been selected</t>
  </si>
  <si>
    <t>This amount will automatically calculate once the Units and Billing Rate fields have been populated (as shown above)</t>
  </si>
  <si>
    <t>This is the date of a specific service, if a service was performed on more than one date then a separate line should be entered for each date</t>
  </si>
  <si>
    <t>Meeting Data Entry Points</t>
  </si>
  <si>
    <t>Select a meeting type for the service being provided from the dropdown list</t>
  </si>
  <si>
    <t>Service Plan Data Entry Points</t>
  </si>
  <si>
    <t>Select Yes for this field from the dropdown if the service plan has been completed, select No if the service plan has not been completed</t>
  </si>
  <si>
    <t>If Yes was selected in the Serv Plan Completed? Field noted above, enter the date the service plan was completed</t>
  </si>
  <si>
    <t>Service Completion Data Entry Points</t>
  </si>
  <si>
    <t>If Yes was selected in the Last Instance of Service? Field noted above, select the appropriate completion status from the dropdown list for this field</t>
  </si>
  <si>
    <t>If No - Never Began was selected in the Service Completion Status field noted above, select the appropriate never began reason from the dropdown list for this field</t>
  </si>
  <si>
    <t>If the Service Completion Status field has a value in it for this line of data, selection a service progress from the dropdown list for this field</t>
  </si>
  <si>
    <t>Other Data Entry Points</t>
  </si>
  <si>
    <t>Enter any description or other information that should be noted for either the billing or service completion sections</t>
  </si>
  <si>
    <t>Service Selection</t>
  </si>
  <si>
    <t>Youth Identification Data Entry Points</t>
  </si>
  <si>
    <t>Service Selection Data Entry Points</t>
  </si>
  <si>
    <t>Billing Info Data Entry Points</t>
  </si>
  <si>
    <t>Administrative Information</t>
  </si>
  <si>
    <t>** - Any youth being provided services in the preceding month must appear on the "Activity" spreadsheet.</t>
  </si>
  <si>
    <t>** - Any youth that had a service complete in the prior month should have service completion info submitted for the last line of that youth and service combination</t>
  </si>
  <si>
    <t>Data Entry</t>
  </si>
  <si>
    <t>When sending the spreadsheet back to EBA, please save it as "Monthly provider activity form_provider name_MMMYY"  so for example, if EBA was sending in a copy of this spreadsheet for August 2021 activity, the name of the spreadsheet would be "Monthly provider activity form_EBA_Aug21"</t>
  </si>
  <si>
    <r>
      <t xml:space="preserve">Email this activity form (along with any supporting documentation) to: </t>
    </r>
    <r>
      <rPr>
        <b/>
        <u/>
        <sz val="11"/>
        <color rgb="FF000000"/>
        <rFont val="Calibri"/>
        <family val="2"/>
        <scheme val="minor"/>
      </rPr>
      <t>billingVA@ebanetwork.com</t>
    </r>
  </si>
  <si>
    <t>Psycho-Sexual Evaluation</t>
  </si>
  <si>
    <t>Psycho-Sexual Evaluation with Psychological Testing</t>
  </si>
  <si>
    <t>Psycho-Sexual Update</t>
  </si>
  <si>
    <t>Residential Education</t>
  </si>
  <si>
    <t>Residential Education GED Prep</t>
  </si>
  <si>
    <t>Residential Education IEP</t>
  </si>
  <si>
    <t>Residential Education Post-Secondary</t>
  </si>
  <si>
    <t>Residential One to One</t>
  </si>
  <si>
    <t>Youth with Sexualized Behavior Case Coordination</t>
  </si>
  <si>
    <t>School Day</t>
  </si>
  <si>
    <t>Related Sub-Category</t>
  </si>
  <si>
    <t>Service Enhancement Other</t>
  </si>
  <si>
    <t>Youth Discharged?</t>
  </si>
  <si>
    <r>
      <t xml:space="preserve">Youth Discharged? </t>
    </r>
    <r>
      <rPr>
        <b/>
        <u/>
        <sz val="10"/>
        <color theme="0"/>
        <rFont val="Calibri"/>
        <family val="2"/>
        <scheme val="minor"/>
      </rPr>
      <t>(select 'Yes' for last date of service only)</t>
    </r>
  </si>
  <si>
    <r>
      <t xml:space="preserve">Select Yes for this field from the dropdown if this line is the </t>
    </r>
    <r>
      <rPr>
        <b/>
        <u/>
        <sz val="11"/>
        <color theme="1"/>
        <rFont val="Calibri"/>
        <family val="2"/>
        <scheme val="minor"/>
      </rPr>
      <t>last line of data for this youth and service combination</t>
    </r>
    <r>
      <rPr>
        <sz val="11"/>
        <color theme="1"/>
        <rFont val="Calibri"/>
        <family val="2"/>
        <scheme val="minor"/>
      </rPr>
      <t xml:space="preserve"> and the youth is being discharged</t>
    </r>
  </si>
  <si>
    <t># of Youth Discharged</t>
  </si>
  <si>
    <t># Youth Discharged</t>
  </si>
  <si>
    <t>Functional Family Therapy NORTH</t>
  </si>
  <si>
    <t>Multi-Systemic Therapy NORTH</t>
  </si>
  <si>
    <t>Dialectical Behavior Therapy Group</t>
  </si>
  <si>
    <t>Mental Health Skill Building</t>
  </si>
  <si>
    <t>Contact</t>
  </si>
  <si>
    <t>TBD</t>
  </si>
  <si>
    <t>Residential Family Therapy</t>
  </si>
  <si>
    <t>Residential Family Therapy without Youth</t>
  </si>
  <si>
    <t>Residential Group Therapy</t>
  </si>
  <si>
    <t>Residential Individual Therapy</t>
  </si>
  <si>
    <t>Violence Risk Assessment</t>
  </si>
  <si>
    <t>Psychological with Violence Risk Assessment</t>
  </si>
  <si>
    <t>Assessment of Sexual Behavior Problems in Children</t>
  </si>
  <si>
    <t>Assessment</t>
  </si>
  <si>
    <t>Parent Child Interaction Therapy</t>
  </si>
  <si>
    <t>Brief Strategic Family Therapy</t>
  </si>
  <si>
    <t>Relapse Prevention Therapy (Dual)</t>
  </si>
  <si>
    <t>Outpatient Therapy</t>
  </si>
  <si>
    <t>Therapy for Exploited Youth</t>
  </si>
  <si>
    <t>Assertive Community Treatment</t>
  </si>
  <si>
    <t>Therapy for Youth with Sexualized Behaviors</t>
  </si>
  <si>
    <t>Therapy for Substance Abuse</t>
  </si>
  <si>
    <t>Supported Employment</t>
  </si>
  <si>
    <t>Clinical Case Consultation</t>
  </si>
  <si>
    <t>Youth with Sexualized Behaviors Treatment</t>
  </si>
  <si>
    <t>Transportation Service/Travel</t>
  </si>
  <si>
    <t>Adam Doane Child and Family Counseling</t>
  </si>
  <si>
    <t>Empowering Families Program</t>
  </si>
  <si>
    <t>The Williams Center for Wellness and Recovery</t>
  </si>
  <si>
    <t>3rd Millennium Classrooms</t>
  </si>
  <si>
    <t xml:space="preserve">Behavioral Intervention and Educational Course </t>
  </si>
  <si>
    <t>Conflict Wise</t>
  </si>
  <si>
    <t>Diversity, Equity &amp; Inclusion</t>
  </si>
  <si>
    <t>Nicotine 101</t>
  </si>
  <si>
    <t>Other Drugs</t>
  </si>
  <si>
    <t>Respect &amp; Resolve</t>
  </si>
  <si>
    <t>STOPLifting</t>
  </si>
  <si>
    <t>THC 101 JV</t>
  </si>
  <si>
    <t>Under the Influence</t>
  </si>
  <si>
    <t>Job-Readiness and Employment Coach</t>
  </si>
  <si>
    <t>Job-Readiness and Employment Group</t>
  </si>
  <si>
    <t>Job-Readiness and Employment Service</t>
  </si>
  <si>
    <t/>
  </si>
  <si>
    <t>Behavioral Intervention and Educational Course</t>
  </si>
  <si>
    <t>Intensive Care Coordination (ICC)</t>
  </si>
  <si>
    <t>Residential Supplemental Therapy</t>
  </si>
  <si>
    <t>Substance Use</t>
  </si>
  <si>
    <t>Substance Use Assessment/Evaluation</t>
  </si>
  <si>
    <t>Substance Use Case Management</t>
  </si>
  <si>
    <t>Community Stabilization</t>
  </si>
  <si>
    <t>Psychological PhD</t>
  </si>
  <si>
    <t>Residential Education Post-Secondary Work Study</t>
  </si>
  <si>
    <t>Residential Independent Apartment Living</t>
  </si>
  <si>
    <t>Residential Independent Living Parenting</t>
  </si>
  <si>
    <t>Residential Provider Intake</t>
  </si>
  <si>
    <t>Residential Therapeutic Group Home</t>
  </si>
  <si>
    <t>Residential Therapeutic Group Home Parenting with Child</t>
  </si>
  <si>
    <t>Residential Transitional Living Program</t>
  </si>
  <si>
    <t>Restorative Justice</t>
  </si>
  <si>
    <t>Vocational Training Program</t>
  </si>
  <si>
    <t>Youth Stipend</t>
  </si>
  <si>
    <t>Clinical Healing and Mindfulness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</si>
</sst>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43" formatCode="_(* #,##0.00_);_(* \(#,##0.00\);_(* &quot;-&quot;??_);_(@_)"/>
    <numFmt numFmtId="164" formatCode="[$-409]d\-mmm\-yy;@"/>
    <numFmt numFmtId="165" formatCode="mm/dd/yy;@"/>
    <numFmt numFmtId="166" formatCode="dd\-mmm\-yy"/>
    <numFmt numFmtId="167" formatCode="_(&quot;$&quot;* #,##0.000_);_(&quot;$&quot;* \(#,##0.000\);_(&quot;$&quot;* &quot;-&quot;??_);_(@_)"/>
    <numFmt numFmtId="168" formatCode="[$-409]mmmm\-yy;@"/>
  </numFmts>
  <fonts count="51" x14ac:knownFonts="1">
    <font>
      <sz val="11"/>
      <color theme="1"/>
      <name val="Calibri"/>
      <family val="2"/>
      <scheme val="minor"/>
    </font>
    <font>
      <sz val="11"/>
      <color indexed="8"/>
      <name val="Calibri"/>
      <family val="2"/>
    </font>
    <font>
      <sz val="10"/>
      <color indexed="8"/>
      <name val="Arial"/>
      <family val="2"/>
    </font>
    <font>
      <sz val="10"/>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11"/>
      <color indexed="8"/>
      <name val="Calibri"/>
      <family val="2"/>
      <scheme val="minor"/>
    </font>
    <font>
      <sz val="11"/>
      <name val="Calibri"/>
      <family val="2"/>
      <scheme val="minor"/>
    </font>
    <font>
      <sz val="10"/>
      <color theme="1"/>
      <name val="Calibri"/>
      <family val="2"/>
      <scheme val="minor"/>
    </font>
    <font>
      <sz val="10"/>
      <color indexed="8"/>
      <name val="Calibri"/>
      <family val="2"/>
      <scheme val="minor"/>
    </font>
    <font>
      <sz val="10"/>
      <name val="Calibri"/>
      <family val="2"/>
      <scheme val="minor"/>
    </font>
    <font>
      <b/>
      <sz val="18"/>
      <color indexed="8"/>
      <name val="Calibri"/>
      <family val="2"/>
      <scheme val="minor"/>
    </font>
    <font>
      <sz val="14"/>
      <name val="Calibri"/>
      <family val="2"/>
      <scheme val="minor"/>
    </font>
    <font>
      <sz val="10"/>
      <color theme="0"/>
      <name val="Calibri"/>
      <family val="2"/>
      <scheme val="minor"/>
    </font>
    <font>
      <sz val="10"/>
      <color rgb="FFFF0000"/>
      <name val="Calibri"/>
      <family val="2"/>
      <scheme val="minor"/>
    </font>
    <font>
      <b/>
      <sz val="12"/>
      <color theme="0"/>
      <name val="Calibri"/>
      <family val="2"/>
      <scheme val="minor"/>
    </font>
    <font>
      <b/>
      <sz val="14"/>
      <color theme="0"/>
      <name val="Calibri"/>
      <family val="2"/>
      <scheme val="minor"/>
    </font>
    <font>
      <b/>
      <sz val="12"/>
      <name val="Calibri"/>
      <family val="2"/>
      <scheme val="minor"/>
    </font>
    <font>
      <b/>
      <sz val="14"/>
      <color theme="1"/>
      <name val="Calibri"/>
      <family val="2"/>
      <scheme val="minor"/>
    </font>
    <font>
      <sz val="24"/>
      <color theme="1"/>
      <name val="Calibri"/>
      <family val="2"/>
      <scheme val="minor"/>
    </font>
    <font>
      <sz val="20"/>
      <color theme="1"/>
      <name val="Calibri"/>
      <family val="2"/>
      <scheme val="minor"/>
    </font>
    <font>
      <sz val="16"/>
      <color theme="1"/>
      <name val="Calibri"/>
      <family val="2"/>
      <scheme val="minor"/>
    </font>
    <font>
      <b/>
      <sz val="16"/>
      <color indexed="8"/>
      <name val="Calibri"/>
      <family val="2"/>
      <scheme val="minor"/>
    </font>
    <font>
      <b/>
      <sz val="12"/>
      <color indexed="8"/>
      <name val="Calibri"/>
      <family val="2"/>
      <scheme val="minor"/>
    </font>
    <font>
      <b/>
      <sz val="16"/>
      <color theme="4" tint="-0.249977111117893"/>
      <name val="Calibri"/>
      <family val="2"/>
      <scheme val="minor"/>
    </font>
    <font>
      <b/>
      <sz val="14"/>
      <name val="Calibri"/>
      <family val="2"/>
      <scheme val="minor"/>
    </font>
    <font>
      <b/>
      <sz val="16"/>
      <color theme="0"/>
      <name val="Calibri"/>
      <family val="2"/>
      <scheme val="minor"/>
    </font>
    <font>
      <b/>
      <sz val="18"/>
      <color theme="0"/>
      <name val="Calibri"/>
      <family val="2"/>
      <scheme val="minor"/>
    </font>
    <font>
      <b/>
      <sz val="14"/>
      <color indexed="8"/>
      <name val="Calibri"/>
      <family val="2"/>
      <scheme val="minor"/>
    </font>
    <font>
      <sz val="14"/>
      <color theme="1"/>
      <name val="Calibri"/>
      <family val="2"/>
      <scheme val="minor"/>
    </font>
    <font>
      <sz val="12"/>
      <color indexed="8"/>
      <name val="Calibri"/>
      <family val="2"/>
      <scheme val="minor"/>
    </font>
    <font>
      <b/>
      <u/>
      <sz val="11"/>
      <color theme="1"/>
      <name val="Calibri"/>
      <family val="2"/>
      <scheme val="minor"/>
    </font>
    <font>
      <u/>
      <sz val="11"/>
      <color theme="10"/>
      <name val="Calibri"/>
      <family val="2"/>
      <scheme val="minor"/>
    </font>
    <font>
      <sz val="16"/>
      <name val="Calibri"/>
      <family val="2"/>
      <scheme val="minor"/>
    </font>
    <font>
      <b/>
      <u/>
      <sz val="11"/>
      <color theme="0"/>
      <name val="Calibri"/>
      <family val="2"/>
      <scheme val="minor"/>
    </font>
    <font>
      <b/>
      <u/>
      <sz val="12"/>
      <color theme="0"/>
      <name val="Calibri"/>
      <family val="2"/>
      <scheme val="minor"/>
    </font>
    <font>
      <b/>
      <u/>
      <sz val="12"/>
      <name val="Calibri"/>
      <family val="2"/>
      <scheme val="minor"/>
    </font>
    <font>
      <sz val="12"/>
      <name val="Calibri"/>
      <family val="2"/>
      <scheme val="minor"/>
    </font>
    <font>
      <sz val="12"/>
      <color rgb="FFFF0000"/>
      <name val="Calibri"/>
      <family val="2"/>
      <scheme val="minor"/>
    </font>
    <font>
      <sz val="12"/>
      <color theme="0"/>
      <name val="Calibri"/>
      <family val="2"/>
      <scheme val="minor"/>
    </font>
    <font>
      <b/>
      <u/>
      <sz val="14"/>
      <color theme="0"/>
      <name val="Calibri"/>
      <family val="2"/>
      <scheme val="minor"/>
    </font>
    <font>
      <b/>
      <u/>
      <sz val="14"/>
      <name val="Calibri"/>
      <family val="2"/>
      <scheme val="minor"/>
    </font>
    <font>
      <b/>
      <u/>
      <sz val="16"/>
      <color theme="10"/>
      <name val="Calibri"/>
      <family val="2"/>
      <scheme val="minor"/>
    </font>
    <font>
      <b/>
      <u/>
      <sz val="11"/>
      <color rgb="FF000000"/>
      <name val="Calibri"/>
      <family val="2"/>
      <scheme val="minor"/>
    </font>
    <font>
      <b/>
      <u/>
      <sz val="10"/>
      <color theme="0"/>
      <name val="Calibri"/>
      <family val="2"/>
      <scheme val="minor"/>
    </font>
    <font>
      <b/>
      <sz val="11"/>
      <name val="Calibri"/>
      <family val="2"/>
      <scheme val="minor"/>
    </font>
    <font>
      <b/>
      <sz val="11"/>
      <color indexed="8"/>
      <name val="Calibri"/>
      <family val="2"/>
    </font>
  </fonts>
  <fills count="2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249977111117893"/>
        <bgColor indexed="0"/>
      </patternFill>
    </fill>
    <fill>
      <patternFill patternType="solid">
        <fgColor theme="4" tint="-0.249977111117893"/>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7" tint="0.39997558519241921"/>
        <bgColor indexed="0"/>
      </patternFill>
    </fill>
    <fill>
      <patternFill patternType="solid">
        <fgColor theme="5" tint="-0.249977111117893"/>
        <bgColor indexed="64"/>
      </patternFill>
    </fill>
    <fill>
      <patternFill patternType="solid">
        <fgColor theme="5" tint="-0.249977111117893"/>
        <bgColor indexed="0"/>
      </patternFill>
    </fill>
    <fill>
      <patternFill patternType="solid">
        <fgColor theme="7" tint="0.39997558519241921"/>
        <bgColor indexed="64"/>
      </patternFill>
    </fill>
    <fill>
      <patternFill patternType="solid">
        <fgColor rgb="FF92D050"/>
        <bgColor indexed="64"/>
      </patternFill>
    </fill>
    <fill>
      <patternFill patternType="solid">
        <fgColor rgb="FF92D050"/>
        <bgColor indexed="0"/>
      </patternFill>
    </fill>
    <fill>
      <patternFill patternType="solid">
        <fgColor theme="4"/>
        <bgColor indexed="64"/>
      </patternFill>
    </fill>
    <fill>
      <patternFill patternType="solid">
        <fgColor theme="8"/>
        <bgColor indexed="64"/>
      </patternFill>
    </fill>
    <fill>
      <patternFill patternType="solid">
        <fgColor theme="7" tint="-0.499984740745262"/>
        <bgColor indexed="64"/>
      </patternFill>
    </fill>
    <fill>
      <patternFill patternType="solid">
        <fgColor theme="5" tint="0.39997558519241921"/>
        <bgColor indexed="64"/>
      </patternFill>
    </fill>
  </fills>
  <borders count="70">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top/>
      <bottom style="thin">
        <color indexed="64"/>
      </bottom>
      <diagonal/>
    </border>
    <border>
      <left style="thin">
        <color indexed="8"/>
      </left>
      <right style="medium">
        <color indexed="64"/>
      </right>
      <top style="medium">
        <color indexed="64"/>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medium">
        <color indexed="8"/>
      </bottom>
      <diagonal/>
    </border>
    <border>
      <left/>
      <right style="thin">
        <color indexed="8"/>
      </right>
      <top/>
      <bottom/>
      <diagonal/>
    </border>
    <border>
      <left style="thin">
        <color indexed="8"/>
      </left>
      <right style="thin">
        <color indexed="64"/>
      </right>
      <top/>
      <bottom/>
      <diagonal/>
    </border>
    <border>
      <left/>
      <right style="thin">
        <color indexed="64"/>
      </right>
      <top style="thin">
        <color indexed="64"/>
      </top>
      <bottom/>
      <diagonal/>
    </border>
    <border>
      <left/>
      <right/>
      <top style="thin">
        <color indexed="64"/>
      </top>
      <bottom/>
      <diagonal/>
    </border>
    <border>
      <left/>
      <right/>
      <top/>
      <bottom style="thick">
        <color theme="0"/>
      </bottom>
      <diagonal/>
    </border>
    <border>
      <left/>
      <right/>
      <top/>
      <bottom style="thin">
        <color theme="0"/>
      </bottom>
      <diagonal/>
    </border>
    <border>
      <left style="thin">
        <color theme="0"/>
      </left>
      <right style="thin">
        <color theme="0"/>
      </right>
      <top/>
      <bottom style="thin">
        <color theme="1"/>
      </bottom>
      <diagonal/>
    </border>
    <border>
      <left style="thin">
        <color theme="0"/>
      </left>
      <right style="thin">
        <color theme="0"/>
      </right>
      <top style="thin">
        <color theme="1"/>
      </top>
      <bottom style="thin">
        <color theme="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style="thin">
        <color indexed="64"/>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36" fillId="0" borderId="0" applyNumberFormat="0" applyFill="0" applyBorder="0" applyAlignment="0" applyProtection="0"/>
  </cellStyleXfs>
  <cellXfs count="413">
    <xf numFmtId="0" fontId="0" fillId="0" borderId="0" xfId="0"/>
    <xf numFmtId="0" fontId="2" fillId="0" borderId="0" xfId="0" applyFont="1" applyAlignment="1">
      <alignment horizontal="center" wrapText="1"/>
    </xf>
    <xf numFmtId="0" fontId="0" fillId="0" borderId="0" xfId="0" applyAlignment="1">
      <alignment horizontal="center" wrapText="1"/>
    </xf>
    <xf numFmtId="165" fontId="2" fillId="0" borderId="0" xfId="0" applyNumberFormat="1" applyFont="1" applyAlignment="1">
      <alignment horizontal="center" wrapText="1"/>
    </xf>
    <xf numFmtId="43" fontId="2" fillId="0" borderId="0" xfId="0" applyNumberFormat="1" applyFont="1" applyAlignment="1">
      <alignment horizontal="center" wrapText="1"/>
    </xf>
    <xf numFmtId="0" fontId="2" fillId="0" borderId="0" xfId="0" applyFont="1"/>
    <xf numFmtId="0" fontId="0" fillId="0" borderId="0" xfId="0" applyFont="1" applyAlignment="1">
      <alignment horizontal="center" wrapText="1"/>
    </xf>
    <xf numFmtId="165" fontId="0" fillId="0" borderId="0" xfId="0" applyNumberFormat="1"/>
    <xf numFmtId="0" fontId="9" fillId="0" borderId="0" xfId="0" applyFont="1" applyAlignment="1" applyProtection="1">
      <alignment vertical="center"/>
    </xf>
    <xf numFmtId="0" fontId="0" fillId="0" borderId="0" xfId="0" applyFill="1" applyAlignment="1"/>
    <xf numFmtId="1" fontId="0" fillId="0" borderId="0" xfId="0" applyNumberFormat="1"/>
    <xf numFmtId="0" fontId="0" fillId="0" borderId="0" xfId="0" applyAlignment="1">
      <alignment horizontal="center"/>
    </xf>
    <xf numFmtId="0" fontId="0" fillId="0" borderId="0" xfId="0" quotePrefix="1" applyAlignment="1">
      <alignment horizontal="center"/>
    </xf>
    <xf numFmtId="0" fontId="3" fillId="0" borderId="0" xfId="0" applyFont="1" applyFill="1" applyAlignment="1" applyProtection="1">
      <alignment wrapText="1"/>
    </xf>
    <xf numFmtId="0" fontId="3" fillId="0" borderId="0" xfId="0" applyFont="1" applyFill="1" applyAlignment="1" applyProtection="1">
      <alignment vertical="center"/>
    </xf>
    <xf numFmtId="0" fontId="3" fillId="0" borderId="35" xfId="0" applyFont="1" applyFill="1" applyBorder="1" applyAlignment="1" applyProtection="1">
      <alignment vertical="center"/>
    </xf>
    <xf numFmtId="0" fontId="3" fillId="0" borderId="36" xfId="0" applyFont="1" applyFill="1" applyBorder="1" applyAlignment="1" applyProtection="1">
      <alignment vertical="center"/>
    </xf>
    <xf numFmtId="0" fontId="3" fillId="2" borderId="2" xfId="0" applyFont="1" applyFill="1" applyBorder="1" applyAlignment="1" applyProtection="1">
      <alignment vertical="center"/>
    </xf>
    <xf numFmtId="0" fontId="2" fillId="2" borderId="3" xfId="0" applyFont="1" applyFill="1" applyBorder="1"/>
    <xf numFmtId="0" fontId="3" fillId="0" borderId="0" xfId="0" quotePrefix="1" applyFont="1" applyFill="1" applyAlignment="1" applyProtection="1">
      <alignment vertical="center"/>
    </xf>
    <xf numFmtId="0" fontId="3" fillId="2" borderId="4" xfId="0" applyFont="1" applyFill="1" applyBorder="1" applyAlignment="1" applyProtection="1">
      <alignment vertical="center"/>
    </xf>
    <xf numFmtId="0" fontId="0" fillId="2" borderId="5" xfId="0" applyFill="1" applyBorder="1"/>
    <xf numFmtId="0" fontId="3" fillId="2" borderId="6" xfId="0" applyFont="1" applyFill="1" applyBorder="1" applyAlignment="1" applyProtection="1">
      <alignment vertical="center"/>
    </xf>
    <xf numFmtId="0" fontId="0" fillId="2" borderId="7" xfId="0" applyFill="1" applyBorder="1"/>
    <xf numFmtId="14" fontId="3" fillId="0" borderId="0" xfId="0" applyNumberFormat="1" applyFont="1" applyFill="1" applyAlignment="1" applyProtection="1">
      <alignment vertical="center"/>
    </xf>
    <xf numFmtId="2" fontId="3" fillId="0" borderId="0" xfId="0" applyNumberFormat="1" applyFont="1" applyFill="1" applyAlignment="1" applyProtection="1">
      <alignment vertical="center"/>
    </xf>
    <xf numFmtId="0" fontId="0" fillId="2" borderId="8" xfId="0" applyFill="1" applyBorder="1"/>
    <xf numFmtId="0" fontId="0" fillId="2" borderId="4" xfId="0" applyFill="1" applyBorder="1"/>
    <xf numFmtId="0" fontId="3" fillId="0" borderId="0" xfId="0" applyFont="1" applyFill="1"/>
    <xf numFmtId="0" fontId="0" fillId="2" borderId="6" xfId="0" applyFill="1" applyBorder="1"/>
    <xf numFmtId="0" fontId="2" fillId="2" borderId="2" xfId="0" applyFont="1" applyFill="1" applyBorder="1"/>
    <xf numFmtId="44" fontId="4" fillId="0" borderId="0" xfId="2" applyFont="1"/>
    <xf numFmtId="0" fontId="0" fillId="2" borderId="3" xfId="0" applyFill="1" applyBorder="1"/>
    <xf numFmtId="0" fontId="0" fillId="2" borderId="9" xfId="0" applyFill="1" applyBorder="1"/>
    <xf numFmtId="0" fontId="0" fillId="2" borderId="10" xfId="0" applyFill="1" applyBorder="1"/>
    <xf numFmtId="44" fontId="2" fillId="2" borderId="0" xfId="2" applyFont="1" applyFill="1" applyBorder="1"/>
    <xf numFmtId="0" fontId="0" fillId="2" borderId="11" xfId="0" applyFill="1" applyBorder="1"/>
    <xf numFmtId="0" fontId="2" fillId="2" borderId="7" xfId="0" applyFont="1" applyFill="1" applyBorder="1"/>
    <xf numFmtId="0" fontId="0" fillId="2" borderId="12" xfId="0" applyFill="1" applyBorder="1"/>
    <xf numFmtId="0" fontId="0" fillId="2" borderId="13" xfId="0" applyFill="1" applyBorder="1"/>
    <xf numFmtId="0" fontId="0" fillId="0" borderId="0" xfId="0" applyFont="1"/>
    <xf numFmtId="0" fontId="0" fillId="0" borderId="0" xfId="0" applyFont="1" applyAlignment="1">
      <alignment vertical="center" wrapText="1"/>
    </xf>
    <xf numFmtId="0" fontId="5" fillId="3" borderId="0" xfId="0" applyFont="1" applyFill="1" applyBorder="1" applyProtection="1"/>
    <xf numFmtId="0" fontId="11" fillId="3" borderId="0" xfId="0" applyFont="1" applyFill="1" applyBorder="1" applyProtection="1"/>
    <xf numFmtId="0" fontId="0" fillId="4" borderId="0" xfId="0" applyFont="1" applyFill="1" applyProtection="1"/>
    <xf numFmtId="0" fontId="0" fillId="4" borderId="0" xfId="0" applyFont="1" applyFill="1" applyAlignment="1" applyProtection="1">
      <alignment horizontal="center"/>
    </xf>
    <xf numFmtId="164" fontId="0" fillId="4" borderId="0" xfId="0" applyNumberFormat="1" applyFont="1" applyFill="1" applyAlignment="1" applyProtection="1">
      <alignment horizontal="center"/>
    </xf>
    <xf numFmtId="43" fontId="4" fillId="4" borderId="0" xfId="1" applyFont="1" applyFill="1" applyProtection="1"/>
    <xf numFmtId="0" fontId="0" fillId="0" borderId="0" xfId="0" applyFont="1" applyProtection="1"/>
    <xf numFmtId="0" fontId="12" fillId="4" borderId="0" xfId="0" applyFont="1" applyFill="1" applyProtection="1"/>
    <xf numFmtId="0" fontId="12" fillId="0" borderId="0" xfId="0" applyFont="1" applyProtection="1"/>
    <xf numFmtId="43" fontId="13" fillId="4" borderId="0" xfId="1" applyFont="1" applyFill="1" applyProtection="1"/>
    <xf numFmtId="0" fontId="14" fillId="4" borderId="0" xfId="0" applyFont="1" applyFill="1" applyAlignment="1" applyProtection="1">
      <alignment horizontal="center"/>
    </xf>
    <xf numFmtId="0" fontId="15" fillId="4" borderId="0" xfId="0" applyFont="1" applyFill="1" applyBorder="1" applyAlignment="1" applyProtection="1"/>
    <xf numFmtId="0" fontId="16" fillId="4" borderId="0" xfId="0" applyNumberFormat="1" applyFont="1" applyFill="1" applyBorder="1" applyAlignment="1" applyProtection="1">
      <alignment horizontal="center"/>
    </xf>
    <xf numFmtId="1" fontId="0" fillId="4" borderId="0" xfId="0" applyNumberFormat="1" applyFont="1" applyFill="1" applyAlignment="1" applyProtection="1">
      <alignment horizontal="center"/>
    </xf>
    <xf numFmtId="7" fontId="13" fillId="4" borderId="0" xfId="1" applyNumberFormat="1" applyFont="1" applyFill="1" applyProtection="1"/>
    <xf numFmtId="0" fontId="10" fillId="3"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vertical="center" wrapText="1"/>
      <protection locked="0"/>
    </xf>
    <xf numFmtId="0" fontId="10" fillId="3" borderId="14" xfId="0" applyFont="1" applyFill="1" applyBorder="1" applyAlignment="1" applyProtection="1">
      <alignment horizontal="center" vertical="center" wrapText="1"/>
      <protection locked="0"/>
    </xf>
    <xf numFmtId="0" fontId="10" fillId="3" borderId="14" xfId="0" applyFont="1" applyFill="1" applyBorder="1" applyAlignment="1" applyProtection="1">
      <alignment vertical="center" wrapText="1"/>
      <protection locked="0"/>
    </xf>
    <xf numFmtId="0" fontId="11" fillId="4" borderId="0" xfId="0" applyFont="1" applyFill="1" applyAlignment="1" applyProtection="1">
      <alignment horizontal="center"/>
    </xf>
    <xf numFmtId="4" fontId="0" fillId="4" borderId="0" xfId="0" applyNumberFormat="1" applyFont="1" applyFill="1" applyAlignment="1" applyProtection="1">
      <alignment horizontal="center"/>
    </xf>
    <xf numFmtId="4" fontId="13" fillId="4" borderId="0" xfId="1" applyNumberFormat="1" applyFont="1" applyFill="1" applyAlignment="1" applyProtection="1">
      <alignment horizontal="center"/>
    </xf>
    <xf numFmtId="4" fontId="4" fillId="4" borderId="0" xfId="1" applyNumberFormat="1" applyFont="1" applyFill="1" applyAlignment="1" applyProtection="1">
      <alignment horizontal="center"/>
    </xf>
    <xf numFmtId="4" fontId="0" fillId="0" borderId="0" xfId="0" applyNumberFormat="1" applyFont="1" applyAlignment="1" applyProtection="1">
      <alignment horizontal="center"/>
    </xf>
    <xf numFmtId="166" fontId="10" fillId="3" borderId="15" xfId="0" applyNumberFormat="1" applyFont="1" applyFill="1" applyBorder="1" applyAlignment="1" applyProtection="1">
      <alignment horizontal="center" vertical="center" wrapText="1"/>
      <protection locked="0"/>
    </xf>
    <xf numFmtId="166" fontId="10" fillId="3" borderId="16" xfId="0" applyNumberFormat="1"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4" fontId="10" fillId="5" borderId="18" xfId="2" applyNumberFormat="1" applyFont="1" applyFill="1" applyBorder="1" applyAlignment="1" applyProtection="1">
      <alignment horizontal="center" vertical="center"/>
    </xf>
    <xf numFmtId="0" fontId="10" fillId="5" borderId="19" xfId="1" applyNumberFormat="1" applyFont="1" applyFill="1" applyBorder="1" applyAlignment="1" applyProtection="1">
      <alignment horizontal="center" vertical="center" wrapText="1"/>
      <protection locked="0"/>
    </xf>
    <xf numFmtId="44" fontId="10" fillId="5" borderId="20" xfId="2" applyFont="1" applyFill="1" applyBorder="1" applyAlignment="1" applyProtection="1">
      <alignment horizontal="center" vertical="center"/>
    </xf>
    <xf numFmtId="4" fontId="10" fillId="5" borderId="21" xfId="2" applyNumberFormat="1" applyFont="1" applyFill="1" applyBorder="1" applyAlignment="1" applyProtection="1">
      <alignment horizontal="center" vertical="center"/>
    </xf>
    <xf numFmtId="0" fontId="10" fillId="5" borderId="22" xfId="1" applyNumberFormat="1" applyFont="1" applyFill="1" applyBorder="1" applyAlignment="1" applyProtection="1">
      <alignment horizontal="center" vertical="center" wrapText="1"/>
      <protection locked="0"/>
    </xf>
    <xf numFmtId="4" fontId="10" fillId="5" borderId="23" xfId="2" applyNumberFormat="1" applyFont="1" applyFill="1" applyBorder="1" applyAlignment="1" applyProtection="1">
      <alignment horizontal="center" vertical="center"/>
    </xf>
    <xf numFmtId="0" fontId="5" fillId="3" borderId="0" xfId="0" applyFont="1" applyFill="1" applyBorder="1" applyAlignment="1" applyProtection="1">
      <alignment horizontal="center"/>
    </xf>
    <xf numFmtId="0" fontId="8" fillId="3" borderId="0" xfId="0" applyFont="1" applyFill="1" applyBorder="1" applyProtection="1"/>
    <xf numFmtId="0" fontId="5" fillId="3" borderId="7" xfId="0" applyFont="1" applyFill="1" applyBorder="1" applyAlignment="1" applyProtection="1">
      <alignment horizontal="center"/>
    </xf>
    <xf numFmtId="0" fontId="5" fillId="3" borderId="7" xfId="0" applyFont="1" applyFill="1" applyBorder="1" applyProtection="1"/>
    <xf numFmtId="0" fontId="17" fillId="3" borderId="0" xfId="0" applyFont="1" applyFill="1" applyBorder="1" applyAlignment="1" applyProtection="1">
      <alignment horizontal="center"/>
    </xf>
    <xf numFmtId="0" fontId="17" fillId="3" borderId="0" xfId="0" applyFont="1" applyFill="1" applyBorder="1" applyProtection="1"/>
    <xf numFmtId="0" fontId="18" fillId="3" borderId="0" xfId="0" applyFont="1" applyFill="1" applyBorder="1" applyProtection="1"/>
    <xf numFmtId="44" fontId="8" fillId="3" borderId="0" xfId="2" applyFont="1" applyFill="1" applyBorder="1" applyProtection="1"/>
    <xf numFmtId="0" fontId="8" fillId="3" borderId="0" xfId="0" applyFont="1" applyFill="1" applyBorder="1" applyAlignment="1" applyProtection="1">
      <alignment vertical="center"/>
    </xf>
    <xf numFmtId="0" fontId="8" fillId="3" borderId="0" xfId="0" applyFont="1" applyFill="1" applyBorder="1" applyAlignment="1" applyProtection="1">
      <alignment vertical="center" wrapText="1"/>
    </xf>
    <xf numFmtId="8" fontId="8" fillId="3" borderId="0" xfId="2" applyNumberFormat="1" applyFont="1" applyFill="1" applyBorder="1" applyProtection="1"/>
    <xf numFmtId="167" fontId="8" fillId="3" borderId="0" xfId="2" applyNumberFormat="1" applyFont="1" applyFill="1" applyBorder="1" applyProtection="1"/>
    <xf numFmtId="0" fontId="11" fillId="3" borderId="0" xfId="0" applyFont="1" applyFill="1" applyBorder="1" applyAlignment="1" applyProtection="1">
      <alignment vertical="center"/>
    </xf>
    <xf numFmtId="0" fontId="11" fillId="0" borderId="0" xfId="0" applyFont="1" applyFill="1" applyBorder="1" applyProtection="1"/>
    <xf numFmtId="0" fontId="11" fillId="4" borderId="12" xfId="0" applyFont="1" applyFill="1" applyBorder="1" applyAlignment="1" applyProtection="1">
      <alignment horizontal="center"/>
    </xf>
    <xf numFmtId="0" fontId="11" fillId="4" borderId="12" xfId="0" applyFont="1" applyFill="1" applyBorder="1" applyAlignment="1">
      <alignment horizontal="center"/>
    </xf>
    <xf numFmtId="0" fontId="11" fillId="0" borderId="0" xfId="0" applyFont="1" applyFill="1" applyBorder="1" applyAlignment="1" applyProtection="1">
      <alignment vertical="center"/>
    </xf>
    <xf numFmtId="0" fontId="11" fillId="0" borderId="0" xfId="0" applyFont="1" applyFill="1"/>
    <xf numFmtId="0" fontId="11" fillId="3" borderId="0" xfId="0" applyFont="1" applyFill="1" applyBorder="1" applyAlignment="1" applyProtection="1">
      <alignment horizontal="center"/>
    </xf>
    <xf numFmtId="44" fontId="11" fillId="0" borderId="0" xfId="2" applyFont="1" applyFill="1" applyBorder="1" applyProtection="1"/>
    <xf numFmtId="0" fontId="11" fillId="0" borderId="0" xfId="0" applyFont="1" applyFill="1" applyBorder="1" applyAlignment="1" applyProtection="1">
      <alignment vertical="center" wrapText="1"/>
    </xf>
    <xf numFmtId="0" fontId="11" fillId="4" borderId="0" xfId="0" applyFont="1" applyFill="1"/>
    <xf numFmtId="166" fontId="10" fillId="3" borderId="2" xfId="0" applyNumberFormat="1" applyFont="1" applyFill="1" applyBorder="1" applyAlignment="1" applyProtection="1">
      <alignment horizontal="center" vertical="center" wrapText="1"/>
      <protection locked="0"/>
    </xf>
    <xf numFmtId="166" fontId="10" fillId="3" borderId="14" xfId="0" applyNumberFormat="1" applyFont="1" applyFill="1" applyBorder="1" applyAlignment="1" applyProtection="1">
      <alignment horizontal="center" vertical="center" wrapText="1"/>
      <protection locked="0"/>
    </xf>
    <xf numFmtId="0" fontId="19" fillId="6" borderId="11" xfId="0" applyFont="1" applyFill="1" applyBorder="1" applyAlignment="1" applyProtection="1">
      <alignment horizontal="center" wrapText="1"/>
    </xf>
    <xf numFmtId="0" fontId="14" fillId="3" borderId="0" xfId="0" applyFont="1" applyFill="1" applyBorder="1" applyAlignment="1" applyProtection="1">
      <alignment horizontal="center"/>
    </xf>
    <xf numFmtId="165" fontId="14" fillId="3" borderId="0" xfId="0" applyNumberFormat="1" applyFont="1" applyFill="1" applyBorder="1" applyAlignment="1" applyProtection="1">
      <alignment horizontal="center"/>
    </xf>
    <xf numFmtId="165" fontId="11" fillId="3" borderId="0" xfId="0" applyNumberFormat="1" applyFont="1" applyFill="1" applyBorder="1" applyAlignment="1" applyProtection="1">
      <alignment horizontal="center"/>
    </xf>
    <xf numFmtId="0" fontId="11" fillId="3" borderId="0" xfId="0" applyFont="1" applyFill="1" applyBorder="1" applyAlignment="1" applyProtection="1">
      <alignment horizontal="center" vertical="center"/>
    </xf>
    <xf numFmtId="0" fontId="11" fillId="3" borderId="25" xfId="0" applyFont="1" applyFill="1" applyBorder="1" applyAlignment="1" applyProtection="1">
      <alignment horizontal="center" vertical="center"/>
      <protection locked="0"/>
    </xf>
    <xf numFmtId="166" fontId="13" fillId="3" borderId="2" xfId="0" applyNumberFormat="1" applyFont="1" applyFill="1" applyBorder="1" applyAlignment="1" applyProtection="1">
      <alignment horizontal="center" vertical="center" wrapText="1"/>
      <protection locked="0"/>
    </xf>
    <xf numFmtId="0" fontId="10" fillId="3" borderId="2" xfId="0" applyNumberFormat="1" applyFont="1" applyFill="1" applyBorder="1" applyAlignment="1" applyProtection="1">
      <alignment horizontal="center" vertical="center" wrapText="1"/>
      <protection locked="0"/>
    </xf>
    <xf numFmtId="0" fontId="11" fillId="3" borderId="26" xfId="0" applyFont="1" applyFill="1" applyBorder="1" applyAlignment="1" applyProtection="1">
      <alignment horizontal="center" vertical="center"/>
      <protection locked="0"/>
    </xf>
    <xf numFmtId="0" fontId="11" fillId="3" borderId="27" xfId="0" applyFont="1" applyFill="1" applyBorder="1" applyAlignment="1" applyProtection="1">
      <alignment horizontal="center" vertical="center"/>
      <protection locked="0"/>
    </xf>
    <xf numFmtId="0" fontId="19" fillId="6" borderId="28" xfId="0" applyFont="1" applyFill="1" applyBorder="1" applyAlignment="1" applyProtection="1">
      <alignment horizontal="center" wrapText="1"/>
    </xf>
    <xf numFmtId="164" fontId="19" fillId="6" borderId="31" xfId="0" applyNumberFormat="1" applyFont="1" applyFill="1" applyBorder="1" applyAlignment="1" applyProtection="1">
      <alignment horizontal="center" wrapText="1"/>
    </xf>
    <xf numFmtId="4" fontId="19" fillId="6" borderId="28" xfId="1" applyNumberFormat="1" applyFont="1" applyFill="1" applyBorder="1" applyAlignment="1" applyProtection="1">
      <alignment horizontal="center" wrapText="1"/>
    </xf>
    <xf numFmtId="0" fontId="19" fillId="6" borderId="32" xfId="0" applyFont="1" applyFill="1" applyBorder="1" applyAlignment="1" applyProtection="1">
      <alignment horizontal="center" wrapText="1"/>
    </xf>
    <xf numFmtId="0" fontId="19" fillId="6" borderId="4" xfId="0" applyFont="1" applyFill="1" applyBorder="1" applyAlignment="1" applyProtection="1">
      <alignment horizontal="center" wrapText="1"/>
    </xf>
    <xf numFmtId="0" fontId="19" fillId="6" borderId="7" xfId="0" applyFont="1" applyFill="1" applyBorder="1" applyAlignment="1" applyProtection="1">
      <alignment horizontal="center" wrapText="1"/>
    </xf>
    <xf numFmtId="0" fontId="19" fillId="6" borderId="11" xfId="0" applyNumberFormat="1" applyFont="1" applyFill="1" applyBorder="1" applyAlignment="1" applyProtection="1">
      <alignment horizontal="center" wrapText="1"/>
    </xf>
    <xf numFmtId="0" fontId="14" fillId="3" borderId="0" xfId="0" applyFont="1" applyFill="1" applyBorder="1" applyAlignment="1" applyProtection="1"/>
    <xf numFmtId="0" fontId="11" fillId="3" borderId="0" xfId="0" applyFont="1" applyFill="1" applyBorder="1" applyAlignment="1" applyProtection="1">
      <alignment horizontal="center" vertical="center"/>
      <protection locked="0"/>
    </xf>
    <xf numFmtId="0" fontId="14" fillId="3" borderId="0" xfId="0" applyFont="1" applyFill="1" applyAlignment="1" applyProtection="1">
      <alignment horizontal="center"/>
    </xf>
    <xf numFmtId="0" fontId="15" fillId="3" borderId="0" xfId="0" applyFont="1" applyFill="1" applyBorder="1" applyAlignment="1" applyProtection="1"/>
    <xf numFmtId="0" fontId="16" fillId="3" borderId="0" xfId="0" applyNumberFormat="1" applyFont="1" applyFill="1" applyBorder="1" applyAlignment="1" applyProtection="1">
      <alignment horizontal="center"/>
    </xf>
    <xf numFmtId="0" fontId="20" fillId="3" borderId="7" xfId="0" applyFont="1" applyFill="1" applyBorder="1" applyAlignment="1" applyProtection="1">
      <alignment horizontal="center"/>
    </xf>
    <xf numFmtId="0" fontId="19" fillId="3" borderId="7" xfId="0" applyFont="1" applyFill="1" applyBorder="1" applyAlignment="1" applyProtection="1">
      <alignment horizontal="center" wrapText="1"/>
    </xf>
    <xf numFmtId="0" fontId="11" fillId="3" borderId="0" xfId="0" applyFont="1" applyFill="1" applyAlignment="1" applyProtection="1">
      <alignment horizontal="center"/>
    </xf>
    <xf numFmtId="0" fontId="0" fillId="3" borderId="0" xfId="0" applyFont="1" applyFill="1" applyProtection="1"/>
    <xf numFmtId="2" fontId="0" fillId="0" borderId="0" xfId="0" applyNumberFormat="1" applyAlignment="1">
      <alignment horizontal="center"/>
    </xf>
    <xf numFmtId="0" fontId="21" fillId="8" borderId="0" xfId="0" applyFont="1" applyFill="1" applyBorder="1" applyAlignment="1" applyProtection="1">
      <alignment horizontal="center" wrapText="1"/>
    </xf>
    <xf numFmtId="2" fontId="21" fillId="8" borderId="0" xfId="0" applyNumberFormat="1" applyFont="1" applyFill="1" applyBorder="1" applyAlignment="1" applyProtection="1">
      <alignment horizontal="center" wrapText="1"/>
    </xf>
    <xf numFmtId="44" fontId="21" fillId="8" borderId="0" xfId="2" applyFont="1" applyFill="1" applyBorder="1" applyAlignment="1" applyProtection="1">
      <alignment horizontal="center" wrapText="1"/>
    </xf>
    <xf numFmtId="1" fontId="21" fillId="8" borderId="0" xfId="0" applyNumberFormat="1" applyFont="1" applyFill="1" applyBorder="1" applyAlignment="1" applyProtection="1">
      <alignment horizontal="center" wrapText="1"/>
    </xf>
    <xf numFmtId="0" fontId="11" fillId="0" borderId="0" xfId="0" applyFont="1" applyAlignment="1">
      <alignment horizontal="center" vertical="center"/>
    </xf>
    <xf numFmtId="0" fontId="11" fillId="4" borderId="12" xfId="0" applyFont="1" applyFill="1" applyBorder="1"/>
    <xf numFmtId="0" fontId="18" fillId="4" borderId="0" xfId="0" applyFont="1" applyFill="1" applyProtection="1"/>
    <xf numFmtId="0" fontId="8" fillId="4" borderId="0" xfId="0" applyFont="1" applyFill="1" applyProtection="1"/>
    <xf numFmtId="0" fontId="8" fillId="0" borderId="0" xfId="0" applyFont="1" applyProtection="1"/>
    <xf numFmtId="0" fontId="11" fillId="4" borderId="0" xfId="0" applyFont="1" applyFill="1" applyAlignment="1">
      <alignment horizontal="center"/>
    </xf>
    <xf numFmtId="0" fontId="11" fillId="0" borderId="0" xfId="0" applyFont="1" applyFill="1" applyAlignment="1">
      <alignment horizontal="center"/>
    </xf>
    <xf numFmtId="0" fontId="19" fillId="6" borderId="31" xfId="0" applyFont="1" applyFill="1" applyBorder="1" applyAlignment="1" applyProtection="1">
      <alignment horizontal="center" wrapText="1"/>
    </xf>
    <xf numFmtId="14" fontId="19" fillId="6" borderId="31" xfId="0" applyNumberFormat="1" applyFont="1" applyFill="1" applyBorder="1" applyAlignment="1" applyProtection="1">
      <alignment horizontal="center" wrapText="1"/>
    </xf>
    <xf numFmtId="14" fontId="21" fillId="8" borderId="0" xfId="0" applyNumberFormat="1" applyFont="1" applyFill="1" applyBorder="1" applyAlignment="1" applyProtection="1">
      <alignment horizontal="center" wrapText="1"/>
    </xf>
    <xf numFmtId="14" fontId="0" fillId="0" borderId="0" xfId="0" applyNumberFormat="1"/>
    <xf numFmtId="0" fontId="11" fillId="0" borderId="0" xfId="0" applyFont="1" applyFill="1" applyAlignment="1">
      <alignment horizontal="left"/>
    </xf>
    <xf numFmtId="0" fontId="11" fillId="4" borderId="0" xfId="0" applyFont="1" applyFill="1" applyAlignment="1" applyProtection="1">
      <alignment horizontal="center" vertical="center"/>
    </xf>
    <xf numFmtId="0" fontId="0" fillId="9" borderId="0" xfId="0" applyFill="1"/>
    <xf numFmtId="0" fontId="6" fillId="7" borderId="0" xfId="0" applyFont="1" applyFill="1" applyAlignment="1">
      <alignment horizontal="center" wrapText="1"/>
    </xf>
    <xf numFmtId="0" fontId="0" fillId="9" borderId="0" xfId="0" applyFill="1" applyAlignment="1">
      <alignment horizontal="center"/>
    </xf>
    <xf numFmtId="0" fontId="0" fillId="4" borderId="2" xfId="0" applyFill="1" applyBorder="1" applyAlignment="1">
      <alignment horizontal="center"/>
    </xf>
    <xf numFmtId="14" fontId="0" fillId="4" borderId="2" xfId="0" applyNumberFormat="1" applyFill="1" applyBorder="1" applyAlignment="1">
      <alignment horizontal="center"/>
    </xf>
    <xf numFmtId="0" fontId="0" fillId="0" borderId="2" xfId="0" applyBorder="1" applyAlignment="1">
      <alignment horizontal="center"/>
    </xf>
    <xf numFmtId="0" fontId="11" fillId="0" borderId="2" xfId="0" applyFont="1" applyBorder="1" applyAlignment="1">
      <alignment horizontal="center" vertical="center"/>
    </xf>
    <xf numFmtId="0" fontId="21" fillId="8" borderId="2" xfId="0" applyFont="1" applyFill="1" applyBorder="1" applyAlignment="1" applyProtection="1">
      <alignment horizontal="center" wrapText="1"/>
    </xf>
    <xf numFmtId="2" fontId="21" fillId="8" borderId="2" xfId="0" applyNumberFormat="1" applyFont="1" applyFill="1" applyBorder="1" applyAlignment="1" applyProtection="1">
      <alignment horizontal="center" wrapText="1"/>
    </xf>
    <xf numFmtId="44" fontId="21" fillId="8" borderId="2" xfId="2" applyFont="1" applyFill="1" applyBorder="1" applyAlignment="1" applyProtection="1">
      <alignment horizontal="center" wrapText="1"/>
    </xf>
    <xf numFmtId="1" fontId="21" fillId="8" borderId="2" xfId="0" applyNumberFormat="1" applyFont="1" applyFill="1" applyBorder="1" applyAlignment="1" applyProtection="1">
      <alignment horizontal="center" wrapText="1"/>
    </xf>
    <xf numFmtId="0" fontId="0" fillId="3" borderId="7" xfId="0" applyFill="1" applyBorder="1"/>
    <xf numFmtId="0" fontId="0" fillId="3" borderId="0" xfId="0" applyFill="1" applyBorder="1"/>
    <xf numFmtId="0" fontId="0" fillId="3" borderId="11" xfId="0" applyFill="1" applyBorder="1"/>
    <xf numFmtId="0" fontId="0" fillId="3" borderId="8" xfId="0" applyFill="1" applyBorder="1"/>
    <xf numFmtId="0" fontId="0" fillId="3" borderId="12" xfId="0" applyFill="1" applyBorder="1"/>
    <xf numFmtId="0" fontId="0" fillId="3" borderId="13" xfId="0" applyFill="1" applyBorder="1"/>
    <xf numFmtId="2" fontId="7" fillId="4" borderId="2" xfId="0" applyNumberFormat="1" applyFont="1" applyFill="1" applyBorder="1" applyAlignment="1">
      <alignment horizontal="center"/>
    </xf>
    <xf numFmtId="44" fontId="7" fillId="4" borderId="2" xfId="2" applyFont="1" applyFill="1" applyBorder="1"/>
    <xf numFmtId="0" fontId="22" fillId="4" borderId="2" xfId="0" applyFont="1" applyFill="1" applyBorder="1" applyAlignment="1">
      <alignment horizontal="center"/>
    </xf>
    <xf numFmtId="44" fontId="4" fillId="0" borderId="0" xfId="2" applyFont="1"/>
    <xf numFmtId="0" fontId="0" fillId="3" borderId="0" xfId="0" applyFill="1" applyBorder="1" applyAlignment="1">
      <alignment horizontal="center"/>
    </xf>
    <xf numFmtId="0" fontId="0" fillId="3" borderId="12" xfId="0" applyFill="1" applyBorder="1" applyAlignment="1">
      <alignment horizontal="center"/>
    </xf>
    <xf numFmtId="0" fontId="0" fillId="0" borderId="0" xfId="0" applyAlignment="1">
      <alignment horizontal="center" vertical="center" wrapText="1"/>
    </xf>
    <xf numFmtId="0" fontId="6" fillId="7" borderId="37" xfId="0" applyFont="1" applyFill="1" applyBorder="1" applyAlignment="1">
      <alignment horizontal="center" vertical="center" wrapText="1"/>
    </xf>
    <xf numFmtId="44" fontId="6" fillId="7" borderId="38" xfId="2" applyFont="1" applyFill="1" applyBorder="1" applyAlignment="1">
      <alignment horizontal="center" vertical="center" wrapText="1"/>
    </xf>
    <xf numFmtId="0" fontId="6" fillId="7" borderId="38" xfId="0" applyFont="1" applyFill="1" applyBorder="1" applyAlignment="1">
      <alignment horizontal="center" vertical="center" wrapText="1"/>
    </xf>
    <xf numFmtId="14" fontId="6" fillId="7" borderId="38" xfId="0" applyNumberFormat="1" applyFont="1" applyFill="1" applyBorder="1" applyAlignment="1">
      <alignment horizontal="center" vertical="center" wrapText="1"/>
    </xf>
    <xf numFmtId="0" fontId="11" fillId="5" borderId="5" xfId="0" applyFont="1" applyFill="1" applyBorder="1" applyProtection="1"/>
    <xf numFmtId="0" fontId="11" fillId="5" borderId="33" xfId="0" applyFont="1" applyFill="1" applyBorder="1" applyProtection="1"/>
    <xf numFmtId="0" fontId="11" fillId="5" borderId="7" xfId="0" applyFont="1" applyFill="1" applyBorder="1" applyProtection="1"/>
    <xf numFmtId="0" fontId="11" fillId="5" borderId="11" xfId="0" applyFont="1" applyFill="1" applyBorder="1" applyProtection="1"/>
    <xf numFmtId="0" fontId="11" fillId="5" borderId="8" xfId="0" applyFont="1" applyFill="1" applyBorder="1" applyProtection="1"/>
    <xf numFmtId="0" fontId="11" fillId="5" borderId="13" xfId="0" applyFont="1" applyFill="1" applyBorder="1" applyProtection="1"/>
    <xf numFmtId="0" fontId="11" fillId="5" borderId="0" xfId="0" applyFont="1" applyFill="1" applyBorder="1" applyProtection="1"/>
    <xf numFmtId="0" fontId="11" fillId="5" borderId="11" xfId="0" applyFont="1" applyFill="1" applyBorder="1" applyAlignment="1" applyProtection="1">
      <alignment vertical="center" wrapText="1"/>
    </xf>
    <xf numFmtId="0" fontId="11" fillId="5" borderId="13" xfId="0" applyFont="1" applyFill="1" applyBorder="1" applyAlignment="1" applyProtection="1">
      <alignment vertical="center" wrapText="1"/>
    </xf>
    <xf numFmtId="0" fontId="11" fillId="5" borderId="33" xfId="0" applyFont="1" applyFill="1" applyBorder="1" applyAlignment="1" applyProtection="1">
      <alignment vertical="center" wrapText="1"/>
    </xf>
    <xf numFmtId="0" fontId="11" fillId="5" borderId="34" xfId="0" applyFont="1" applyFill="1" applyBorder="1" applyProtection="1"/>
    <xf numFmtId="44" fontId="11" fillId="5" borderId="0" xfId="2" applyFont="1" applyFill="1" applyBorder="1" applyProtection="1"/>
    <xf numFmtId="0" fontId="11" fillId="5" borderId="12" xfId="0" applyFont="1" applyFill="1" applyBorder="1" applyProtection="1"/>
    <xf numFmtId="44" fontId="11" fillId="5" borderId="12" xfId="2" applyFont="1" applyFill="1" applyBorder="1" applyProtection="1"/>
    <xf numFmtId="0" fontId="11" fillId="5" borderId="34" xfId="0" applyFont="1" applyFill="1" applyBorder="1" applyAlignment="1" applyProtection="1">
      <alignment vertical="center" wrapText="1"/>
    </xf>
    <xf numFmtId="44" fontId="11" fillId="5" borderId="34" xfId="2" applyFont="1" applyFill="1" applyBorder="1" applyProtection="1"/>
    <xf numFmtId="44" fontId="11" fillId="5" borderId="33" xfId="2" applyFont="1" applyFill="1" applyBorder="1" applyProtection="1"/>
    <xf numFmtId="0" fontId="11" fillId="5" borderId="0" xfId="0" applyFont="1" applyFill="1" applyBorder="1" applyAlignment="1" applyProtection="1">
      <alignment vertical="center" wrapText="1"/>
    </xf>
    <xf numFmtId="44" fontId="11" fillId="5" borderId="11" xfId="2" applyFont="1" applyFill="1" applyBorder="1" applyProtection="1"/>
    <xf numFmtId="0" fontId="11" fillId="5" borderId="12" xfId="0" applyFont="1" applyFill="1" applyBorder="1" applyAlignment="1" applyProtection="1">
      <alignment vertical="center" wrapText="1"/>
    </xf>
    <xf numFmtId="44" fontId="11" fillId="5" borderId="13" xfId="2" applyFont="1" applyFill="1" applyBorder="1" applyProtection="1"/>
    <xf numFmtId="0" fontId="10" fillId="3" borderId="12" xfId="0" applyFont="1" applyFill="1" applyBorder="1" applyAlignment="1" applyProtection="1">
      <alignment horizontal="center" vertical="center" wrapText="1"/>
      <protection locked="0"/>
    </xf>
    <xf numFmtId="166" fontId="10" fillId="3" borderId="10" xfId="0" applyNumberFormat="1" applyFont="1" applyFill="1" applyBorder="1" applyAlignment="1" applyProtection="1">
      <alignment horizontal="center" vertical="center" wrapText="1"/>
      <protection locked="0"/>
    </xf>
    <xf numFmtId="166" fontId="10" fillId="3" borderId="6" xfId="0" applyNumberFormat="1" applyFont="1" applyFill="1" applyBorder="1" applyAlignment="1" applyProtection="1">
      <alignment horizontal="center" vertical="center" wrapText="1"/>
      <protection locked="0"/>
    </xf>
    <xf numFmtId="0" fontId="0" fillId="16" borderId="0" xfId="0" applyFill="1" applyBorder="1"/>
    <xf numFmtId="4" fontId="10" fillId="5" borderId="20" xfId="2" applyNumberFormat="1" applyFont="1" applyFill="1" applyBorder="1" applyAlignment="1" applyProtection="1">
      <alignment horizontal="center" vertical="center"/>
      <protection locked="0"/>
    </xf>
    <xf numFmtId="0" fontId="0" fillId="3" borderId="0" xfId="0" applyFont="1" applyFill="1"/>
    <xf numFmtId="0" fontId="26" fillId="3" borderId="0" xfId="0" applyFont="1" applyFill="1" applyBorder="1" applyAlignment="1">
      <alignment horizontal="center"/>
    </xf>
    <xf numFmtId="0" fontId="33" fillId="0" borderId="24" xfId="0" applyFont="1" applyBorder="1" applyAlignment="1">
      <alignment horizontal="center" vertical="center"/>
    </xf>
    <xf numFmtId="0" fontId="33" fillId="0" borderId="15" xfId="0" applyFont="1" applyBorder="1" applyAlignment="1">
      <alignment horizontal="center" vertical="center"/>
    </xf>
    <xf numFmtId="0" fontId="32" fillId="10" borderId="48" xfId="0" applyFont="1" applyFill="1" applyBorder="1" applyAlignment="1">
      <alignment horizontal="center"/>
    </xf>
    <xf numFmtId="0" fontId="32" fillId="10" borderId="53" xfId="0" applyFont="1" applyFill="1" applyBorder="1" applyAlignment="1">
      <alignment horizontal="center"/>
    </xf>
    <xf numFmtId="0" fontId="33" fillId="0" borderId="58" xfId="0" applyFont="1" applyBorder="1" applyAlignment="1">
      <alignment horizontal="center" vertical="center"/>
    </xf>
    <xf numFmtId="0" fontId="33" fillId="3" borderId="54" xfId="0" applyFont="1" applyFill="1" applyBorder="1"/>
    <xf numFmtId="0" fontId="0" fillId="3" borderId="54" xfId="0" applyFont="1" applyFill="1" applyBorder="1"/>
    <xf numFmtId="0" fontId="0" fillId="0" borderId="0" xfId="0" applyFont="1" applyAlignment="1">
      <alignment wrapText="1"/>
    </xf>
    <xf numFmtId="0" fontId="33" fillId="0" borderId="60" xfId="0" applyFont="1" applyBorder="1" applyAlignment="1">
      <alignment horizontal="center" vertical="center"/>
    </xf>
    <xf numFmtId="0" fontId="33" fillId="0" borderId="61" xfId="0" applyFont="1" applyBorder="1" applyAlignment="1">
      <alignment horizontal="center" vertical="center"/>
    </xf>
    <xf numFmtId="0" fontId="33" fillId="0" borderId="64" xfId="0" applyFont="1" applyBorder="1" applyAlignment="1">
      <alignment horizontal="center" vertical="center"/>
    </xf>
    <xf numFmtId="0" fontId="19" fillId="7" borderId="0" xfId="0" applyFont="1" applyFill="1" applyBorder="1" applyAlignment="1" applyProtection="1">
      <alignment horizontal="center"/>
    </xf>
    <xf numFmtId="0" fontId="19" fillId="7" borderId="0" xfId="0" applyFont="1" applyFill="1" applyAlignment="1" applyProtection="1">
      <alignment horizontal="center" wrapText="1"/>
    </xf>
    <xf numFmtId="0" fontId="41" fillId="3" borderId="12" xfId="0" applyFont="1" applyFill="1" applyBorder="1" applyAlignment="1" applyProtection="1">
      <alignment horizontal="center" wrapText="1"/>
    </xf>
    <xf numFmtId="0" fontId="41" fillId="3" borderId="0" xfId="0" applyFont="1" applyFill="1" applyBorder="1" applyAlignment="1" applyProtection="1">
      <alignment horizontal="center" wrapText="1"/>
    </xf>
    <xf numFmtId="0" fontId="41" fillId="3" borderId="0" xfId="0" applyFont="1" applyFill="1" applyBorder="1" applyAlignment="1" applyProtection="1">
      <alignment horizontal="center" vertical="center" wrapText="1"/>
    </xf>
    <xf numFmtId="0" fontId="41" fillId="3" borderId="0" xfId="0" applyFont="1" applyFill="1" applyBorder="1" applyAlignment="1" applyProtection="1">
      <alignment wrapText="1"/>
    </xf>
    <xf numFmtId="0" fontId="42" fillId="3" borderId="0" xfId="0" applyFont="1" applyFill="1" applyBorder="1" applyAlignment="1" applyProtection="1">
      <alignment wrapText="1"/>
    </xf>
    <xf numFmtId="0" fontId="42" fillId="3" borderId="0" xfId="0" applyFont="1" applyFill="1" applyBorder="1" applyProtection="1"/>
    <xf numFmtId="44" fontId="42" fillId="3" borderId="0" xfId="2" applyFont="1" applyFill="1" applyBorder="1" applyProtection="1"/>
    <xf numFmtId="0" fontId="43" fillId="3" borderId="0" xfId="0" applyFont="1" applyFill="1" applyBorder="1" applyProtection="1"/>
    <xf numFmtId="0" fontId="43" fillId="3" borderId="0" xfId="0" applyFont="1" applyFill="1" applyBorder="1" applyAlignment="1" applyProtection="1">
      <alignment horizontal="center" wrapText="1"/>
    </xf>
    <xf numFmtId="0" fontId="43" fillId="3" borderId="0" xfId="0" applyFont="1" applyFill="1" applyBorder="1" applyAlignment="1" applyProtection="1">
      <alignment wrapText="1"/>
    </xf>
    <xf numFmtId="0" fontId="41" fillId="3" borderId="0" xfId="0" applyFont="1" applyFill="1" applyBorder="1" applyProtection="1"/>
    <xf numFmtId="0" fontId="0" fillId="3" borderId="0" xfId="0" applyFont="1" applyFill="1" applyAlignment="1">
      <alignment wrapText="1"/>
    </xf>
    <xf numFmtId="0" fontId="27" fillId="10" borderId="56" xfId="0" applyFont="1" applyFill="1" applyBorder="1" applyAlignment="1">
      <alignment horizontal="center" wrapText="1"/>
    </xf>
    <xf numFmtId="0" fontId="45" fillId="5" borderId="49" xfId="4" applyFont="1" applyFill="1" applyBorder="1" applyAlignment="1">
      <alignment horizontal="center" vertical="center" wrapText="1"/>
    </xf>
    <xf numFmtId="0" fontId="45" fillId="11" borderId="9" xfId="4" applyFont="1" applyFill="1" applyBorder="1" applyAlignment="1">
      <alignment horizontal="center" vertical="center" wrapText="1"/>
    </xf>
    <xf numFmtId="0" fontId="20" fillId="20" borderId="9" xfId="0" applyFont="1" applyFill="1" applyBorder="1" applyAlignment="1">
      <alignment horizontal="center" vertical="center" wrapText="1"/>
    </xf>
    <xf numFmtId="0" fontId="20" fillId="20" borderId="34" xfId="0" applyFont="1" applyFill="1" applyBorder="1" applyAlignment="1">
      <alignment horizontal="center" vertical="center" wrapText="1"/>
    </xf>
    <xf numFmtId="0" fontId="33" fillId="3" borderId="54" xfId="0" applyFont="1" applyFill="1" applyBorder="1" applyAlignment="1">
      <alignment wrapText="1"/>
    </xf>
    <xf numFmtId="0" fontId="27" fillId="10" borderId="59" xfId="0" applyFont="1" applyFill="1" applyBorder="1" applyAlignment="1">
      <alignment horizontal="center" wrapText="1"/>
    </xf>
    <xf numFmtId="0" fontId="38" fillId="19" borderId="0" xfId="4" applyFont="1" applyFill="1" applyBorder="1" applyAlignment="1">
      <alignment horizontal="center" vertical="center" wrapText="1"/>
    </xf>
    <xf numFmtId="0" fontId="39" fillId="19" borderId="3" xfId="4" applyFont="1" applyFill="1" applyBorder="1" applyAlignment="1">
      <alignment horizontal="center" vertical="center" wrapText="1"/>
    </xf>
    <xf numFmtId="0" fontId="40" fillId="15" borderId="54" xfId="4" applyFont="1" applyFill="1" applyBorder="1" applyAlignment="1">
      <alignment horizontal="center" vertical="center" wrapText="1"/>
    </xf>
    <xf numFmtId="0" fontId="40" fillId="16" borderId="0" xfId="4" applyFont="1" applyFill="1" applyBorder="1" applyAlignment="1">
      <alignment horizontal="center" vertical="center" wrapText="1"/>
    </xf>
    <xf numFmtId="0" fontId="40" fillId="16" borderId="5" xfId="4" applyFont="1" applyFill="1" applyBorder="1" applyAlignment="1">
      <alignment horizontal="center" vertical="center" wrapText="1"/>
    </xf>
    <xf numFmtId="0" fontId="39" fillId="13" borderId="0" xfId="4" applyFont="1" applyFill="1" applyBorder="1" applyAlignment="1">
      <alignment horizontal="center" vertical="center" wrapText="1"/>
    </xf>
    <xf numFmtId="0" fontId="39" fillId="13" borderId="3" xfId="4" applyFont="1" applyFill="1" applyBorder="1" applyAlignment="1">
      <alignment horizontal="center" vertical="center" wrapText="1"/>
    </xf>
    <xf numFmtId="0" fontId="39" fillId="19" borderId="65" xfId="4" applyFont="1" applyFill="1" applyBorder="1" applyAlignment="1">
      <alignment horizontal="center" vertical="center" wrapText="1"/>
    </xf>
    <xf numFmtId="0" fontId="44" fillId="20" borderId="9" xfId="4" applyFont="1" applyFill="1" applyBorder="1" applyAlignment="1">
      <alignment horizontal="center" vertical="center" wrapText="1"/>
    </xf>
    <xf numFmtId="0" fontId="45" fillId="15" borderId="2" xfId="4" applyFont="1" applyFill="1" applyBorder="1" applyAlignment="1" applyProtection="1">
      <alignment horizontal="center"/>
      <protection locked="0"/>
    </xf>
    <xf numFmtId="0" fontId="44" fillId="7" borderId="2" xfId="4" applyFont="1" applyFill="1" applyBorder="1" applyAlignment="1" applyProtection="1">
      <alignment horizontal="center"/>
      <protection locked="0"/>
    </xf>
    <xf numFmtId="0" fontId="39" fillId="6" borderId="28" xfId="4" applyFont="1" applyFill="1" applyBorder="1" applyAlignment="1" applyProtection="1">
      <alignment horizontal="center" wrapText="1"/>
      <protection locked="0"/>
    </xf>
    <xf numFmtId="0" fontId="39" fillId="6" borderId="29" xfId="4" applyFont="1" applyFill="1" applyBorder="1" applyAlignment="1" applyProtection="1">
      <alignment horizontal="center" wrapText="1"/>
      <protection locked="0"/>
    </xf>
    <xf numFmtId="0" fontId="39" fillId="6" borderId="30" xfId="4" applyFont="1" applyFill="1" applyBorder="1" applyAlignment="1" applyProtection="1">
      <alignment horizontal="center" wrapText="1"/>
      <protection locked="0"/>
    </xf>
    <xf numFmtId="164" fontId="39" fillId="6" borderId="31" xfId="4" applyNumberFormat="1" applyFont="1" applyFill="1" applyBorder="1" applyAlignment="1" applyProtection="1">
      <alignment horizontal="center" wrapText="1"/>
      <protection locked="0"/>
    </xf>
    <xf numFmtId="4" fontId="39" fillId="6" borderId="28" xfId="4" applyNumberFormat="1" applyFont="1" applyFill="1" applyBorder="1" applyAlignment="1" applyProtection="1">
      <alignment horizontal="center" wrapText="1"/>
      <protection locked="0"/>
    </xf>
    <xf numFmtId="43" fontId="39" fillId="6" borderId="28" xfId="4" applyNumberFormat="1" applyFont="1" applyFill="1" applyBorder="1" applyAlignment="1" applyProtection="1">
      <alignment horizontal="center" wrapText="1"/>
      <protection locked="0"/>
    </xf>
    <xf numFmtId="0" fontId="39" fillId="6" borderId="32" xfId="4" applyFont="1" applyFill="1" applyBorder="1" applyAlignment="1" applyProtection="1">
      <alignment horizontal="center" wrapText="1"/>
      <protection locked="0"/>
    </xf>
    <xf numFmtId="0" fontId="40" fillId="12" borderId="2" xfId="4" applyFont="1" applyFill="1" applyBorder="1" applyAlignment="1" applyProtection="1">
      <alignment horizontal="center" wrapText="1"/>
      <protection locked="0"/>
    </xf>
    <xf numFmtId="0" fontId="40" fillId="17" borderId="2" xfId="4" applyFont="1" applyFill="1" applyBorder="1" applyAlignment="1" applyProtection="1">
      <alignment horizontal="center" wrapText="1"/>
      <protection locked="0"/>
    </xf>
    <xf numFmtId="14" fontId="40" fillId="16" borderId="2" xfId="4" applyNumberFormat="1" applyFont="1" applyFill="1" applyBorder="1" applyAlignment="1" applyProtection="1">
      <alignment horizontal="center" wrapText="1"/>
      <protection locked="0"/>
    </xf>
    <xf numFmtId="0" fontId="39" fillId="14" borderId="2" xfId="4" applyFont="1" applyFill="1" applyBorder="1" applyAlignment="1" applyProtection="1">
      <alignment horizontal="center" wrapText="1"/>
      <protection locked="0"/>
    </xf>
    <xf numFmtId="0" fontId="39" fillId="14" borderId="2" xfId="4" applyNumberFormat="1" applyFont="1" applyFill="1" applyBorder="1" applyAlignment="1" applyProtection="1">
      <alignment horizontal="center" wrapText="1"/>
      <protection locked="0"/>
    </xf>
    <xf numFmtId="0" fontId="39" fillId="7" borderId="5" xfId="4" applyFont="1" applyFill="1" applyBorder="1" applyAlignment="1" applyProtection="1">
      <alignment horizontal="center" wrapText="1"/>
      <protection locked="0"/>
    </xf>
    <xf numFmtId="0" fontId="11" fillId="16" borderId="0" xfId="0" applyFont="1" applyFill="1" applyBorder="1" applyProtection="1"/>
    <xf numFmtId="0" fontId="0" fillId="16" borderId="0" xfId="0" applyFill="1" applyBorder="1" applyAlignment="1">
      <alignment horizontal="left" vertical="center"/>
    </xf>
    <xf numFmtId="0" fontId="11" fillId="16" borderId="0" xfId="0" applyFont="1" applyFill="1" applyBorder="1" applyAlignment="1" applyProtection="1">
      <alignment vertical="center" wrapText="1"/>
    </xf>
    <xf numFmtId="0" fontId="11" fillId="16" borderId="0" xfId="0" applyFont="1" applyFill="1" applyBorder="1" applyAlignment="1" applyProtection="1">
      <alignment horizontal="left"/>
    </xf>
    <xf numFmtId="0" fontId="11" fillId="21" borderId="5" xfId="0" applyFont="1" applyFill="1" applyBorder="1" applyProtection="1"/>
    <xf numFmtId="0" fontId="11" fillId="21" borderId="33" xfId="0" applyFont="1" applyFill="1" applyBorder="1" applyProtection="1"/>
    <xf numFmtId="0" fontId="11" fillId="21" borderId="7" xfId="0" applyFont="1" applyFill="1" applyBorder="1" applyProtection="1"/>
    <xf numFmtId="0" fontId="11" fillId="21" borderId="11" xfId="0" applyFont="1" applyFill="1" applyBorder="1" applyProtection="1"/>
    <xf numFmtId="0" fontId="11" fillId="21" borderId="7" xfId="0" applyFont="1" applyFill="1" applyBorder="1"/>
    <xf numFmtId="0" fontId="11" fillId="21" borderId="8" xfId="0" applyFont="1" applyFill="1" applyBorder="1"/>
    <xf numFmtId="0" fontId="11" fillId="21" borderId="13" xfId="0" applyFont="1" applyFill="1" applyBorder="1"/>
    <xf numFmtId="14" fontId="13" fillId="4" borderId="0" xfId="1" applyNumberFormat="1" applyFont="1" applyFill="1" applyAlignment="1" applyProtection="1">
      <alignment horizontal="center" vertical="center"/>
    </xf>
    <xf numFmtId="14" fontId="4" fillId="4" borderId="0" xfId="1" applyNumberFormat="1" applyFont="1" applyFill="1" applyAlignment="1" applyProtection="1">
      <alignment horizontal="center" vertical="center"/>
    </xf>
    <xf numFmtId="14" fontId="0" fillId="0" borderId="0" xfId="0" applyNumberFormat="1" applyFont="1" applyAlignment="1" applyProtection="1">
      <alignment horizontal="center" vertical="center"/>
    </xf>
    <xf numFmtId="0" fontId="11" fillId="5" borderId="63" xfId="0" applyFont="1" applyFill="1" applyBorder="1" applyAlignment="1" applyProtection="1">
      <alignment vertical="center"/>
    </xf>
    <xf numFmtId="0" fontId="11" fillId="5" borderId="6" xfId="0" applyFont="1" applyFill="1" applyBorder="1" applyAlignment="1" applyProtection="1">
      <alignment vertical="center"/>
    </xf>
    <xf numFmtId="0" fontId="11" fillId="5" borderId="63" xfId="0" applyFont="1" applyFill="1" applyBorder="1"/>
    <xf numFmtId="0" fontId="11" fillId="5" borderId="4" xfId="0" applyFont="1" applyFill="1" applyBorder="1"/>
    <xf numFmtId="0" fontId="11" fillId="5" borderId="6" xfId="0" applyFont="1" applyFill="1" applyBorder="1"/>
    <xf numFmtId="0" fontId="11" fillId="21" borderId="13" xfId="0" applyFont="1" applyFill="1" applyBorder="1" applyProtection="1"/>
    <xf numFmtId="0" fontId="11" fillId="21" borderId="5" xfId="0" applyFont="1" applyFill="1" applyBorder="1"/>
    <xf numFmtId="0" fontId="11" fillId="21" borderId="33" xfId="0" applyFont="1" applyFill="1" applyBorder="1"/>
    <xf numFmtId="0" fontId="11" fillId="21" borderId="11" xfId="0" applyFont="1" applyFill="1" applyBorder="1"/>
    <xf numFmtId="0" fontId="11" fillId="5" borderId="63" xfId="0" quotePrefix="1" applyFont="1" applyFill="1" applyBorder="1" applyAlignment="1" applyProtection="1">
      <alignment horizontal="left" vertical="center"/>
    </xf>
    <xf numFmtId="0" fontId="11" fillId="5" borderId="4" xfId="0" quotePrefix="1" applyFont="1" applyFill="1" applyBorder="1" applyAlignment="1" applyProtection="1">
      <alignment horizontal="left" vertical="center"/>
    </xf>
    <xf numFmtId="0" fontId="11" fillId="5" borderId="4" xfId="0" applyFont="1" applyFill="1" applyBorder="1" applyAlignment="1" applyProtection="1">
      <alignment horizontal="left" vertical="center"/>
    </xf>
    <xf numFmtId="0" fontId="11" fillId="5" borderId="6" xfId="0" applyFont="1" applyFill="1" applyBorder="1" applyAlignment="1">
      <alignment horizontal="left"/>
    </xf>
    <xf numFmtId="0" fontId="0" fillId="5" borderId="63" xfId="0" applyFill="1" applyBorder="1" applyAlignment="1">
      <alignment horizontal="left" vertical="center"/>
    </xf>
    <xf numFmtId="0" fontId="0" fillId="5" borderId="4" xfId="0" applyFill="1" applyBorder="1" applyAlignment="1">
      <alignment horizontal="left" vertical="center"/>
    </xf>
    <xf numFmtId="0" fontId="0" fillId="5" borderId="6" xfId="0" applyFill="1" applyBorder="1" applyAlignment="1">
      <alignment horizontal="left" vertical="center"/>
    </xf>
    <xf numFmtId="0" fontId="0" fillId="5" borderId="63" xfId="0" applyFill="1" applyBorder="1"/>
    <xf numFmtId="0" fontId="0" fillId="5" borderId="4" xfId="0" applyFill="1" applyBorder="1"/>
    <xf numFmtId="0" fontId="11" fillId="5" borderId="6" xfId="0" applyFont="1" applyFill="1" applyBorder="1" applyProtection="1"/>
    <xf numFmtId="0" fontId="0" fillId="4" borderId="3" xfId="0" applyFont="1" applyFill="1" applyBorder="1" applyAlignment="1">
      <alignment horizontal="left" vertical="center"/>
    </xf>
    <xf numFmtId="0" fontId="0" fillId="4" borderId="5" xfId="0" applyFont="1" applyFill="1" applyBorder="1" applyAlignment="1">
      <alignment horizontal="left" vertical="center"/>
    </xf>
    <xf numFmtId="0" fontId="11" fillId="4" borderId="12" xfId="0" applyFont="1" applyFill="1" applyBorder="1" applyAlignment="1" applyProtection="1">
      <alignment horizontal="left" vertical="center"/>
    </xf>
    <xf numFmtId="0" fontId="11" fillId="4" borderId="12" xfId="0" applyFont="1" applyFill="1" applyBorder="1" applyAlignment="1" applyProtection="1">
      <alignment horizontal="left"/>
    </xf>
    <xf numFmtId="0" fontId="11" fillId="4" borderId="12" xfId="0" applyFont="1" applyFill="1" applyBorder="1" applyAlignment="1">
      <alignment horizontal="left"/>
    </xf>
    <xf numFmtId="14" fontId="0" fillId="0" borderId="2" xfId="0" applyNumberFormat="1" applyFont="1" applyBorder="1" applyAlignment="1" applyProtection="1">
      <alignment horizontal="center" vertical="center"/>
      <protection locked="0"/>
    </xf>
    <xf numFmtId="14" fontId="0" fillId="0" borderId="14" xfId="0" applyNumberFormat="1" applyFont="1" applyBorder="1" applyAlignment="1" applyProtection="1">
      <alignment horizontal="center" vertical="center"/>
      <protection locked="0"/>
    </xf>
    <xf numFmtId="0" fontId="11" fillId="9" borderId="0" xfId="0" applyFont="1" applyFill="1" applyBorder="1" applyAlignment="1" applyProtection="1">
      <alignment vertical="center" wrapText="1"/>
    </xf>
    <xf numFmtId="0" fontId="11" fillId="9" borderId="0" xfId="0" applyFont="1" applyFill="1" applyBorder="1" applyProtection="1"/>
    <xf numFmtId="0" fontId="11" fillId="9" borderId="11" xfId="0" applyFont="1" applyFill="1" applyBorder="1" applyProtection="1"/>
    <xf numFmtId="0" fontId="11" fillId="9" borderId="11" xfId="0" applyFont="1" applyFill="1" applyBorder="1" applyAlignment="1" applyProtection="1">
      <alignment vertical="center" wrapText="1"/>
    </xf>
    <xf numFmtId="44" fontId="11" fillId="9" borderId="0" xfId="2" applyFont="1" applyFill="1" applyBorder="1" applyProtection="1"/>
    <xf numFmtId="44" fontId="11" fillId="9" borderId="11" xfId="2" applyFont="1" applyFill="1" applyBorder="1" applyProtection="1"/>
    <xf numFmtId="0" fontId="11" fillId="9" borderId="0" xfId="0" applyFont="1" applyFill="1" applyBorder="1"/>
    <xf numFmtId="0" fontId="11" fillId="9" borderId="11" xfId="0" applyFont="1" applyFill="1" applyBorder="1"/>
    <xf numFmtId="0" fontId="11" fillId="9" borderId="12" xfId="0" applyFont="1" applyFill="1" applyBorder="1" applyAlignment="1" applyProtection="1">
      <alignment vertical="center" wrapText="1"/>
    </xf>
    <xf numFmtId="44" fontId="11" fillId="9" borderId="12" xfId="2" applyFont="1" applyFill="1" applyBorder="1" applyProtection="1"/>
    <xf numFmtId="44" fontId="11" fillId="9" borderId="13" xfId="2" applyFont="1" applyFill="1" applyBorder="1" applyProtection="1"/>
    <xf numFmtId="0" fontId="1" fillId="9" borderId="1" xfId="3" applyFont="1" applyFill="1" applyBorder="1" applyAlignment="1">
      <alignment wrapText="1"/>
    </xf>
    <xf numFmtId="0" fontId="49" fillId="9" borderId="0" xfId="0" applyFont="1" applyFill="1" applyBorder="1" applyProtection="1"/>
    <xf numFmtId="0" fontId="49" fillId="9" borderId="0" xfId="0" applyFont="1" applyFill="1" applyBorder="1" applyAlignment="1" applyProtection="1">
      <alignment vertical="center" wrapText="1"/>
    </xf>
    <xf numFmtId="0" fontId="49" fillId="5" borderId="0" xfId="0" applyFont="1" applyFill="1" applyBorder="1" applyAlignment="1" applyProtection="1">
      <alignment vertical="center" wrapText="1"/>
    </xf>
    <xf numFmtId="0" fontId="49" fillId="21" borderId="7" xfId="0" applyFont="1" applyFill="1" applyBorder="1"/>
    <xf numFmtId="0" fontId="50" fillId="9" borderId="0" xfId="3" applyFont="1" applyFill="1" applyBorder="1" applyAlignment="1">
      <alignment wrapText="1"/>
    </xf>
    <xf numFmtId="0" fontId="11" fillId="9" borderId="12" xfId="0" applyFont="1" applyFill="1" applyBorder="1" applyProtection="1"/>
    <xf numFmtId="0" fontId="11" fillId="9" borderId="13" xfId="0" applyFont="1" applyFill="1" applyBorder="1" applyProtection="1"/>
    <xf numFmtId="0" fontId="23" fillId="2" borderId="3"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25" fillId="2" borderId="3" xfId="0" applyFont="1" applyFill="1" applyBorder="1" applyAlignment="1">
      <alignment horizontal="center"/>
    </xf>
    <xf numFmtId="0" fontId="25" fillId="2" borderId="9" xfId="0" applyFont="1" applyFill="1" applyBorder="1" applyAlignment="1">
      <alignment horizontal="center"/>
    </xf>
    <xf numFmtId="168" fontId="24" fillId="2" borderId="9" xfId="0" applyNumberFormat="1" applyFont="1" applyFill="1" applyBorder="1" applyAlignment="1">
      <alignment horizontal="center"/>
    </xf>
    <xf numFmtId="168" fontId="24" fillId="2" borderId="10" xfId="0" applyNumberFormat="1" applyFont="1" applyFill="1" applyBorder="1" applyAlignment="1">
      <alignment horizontal="center"/>
    </xf>
    <xf numFmtId="0" fontId="0" fillId="3" borderId="7" xfId="0" applyFill="1" applyBorder="1" applyAlignment="1">
      <alignment horizontal="center"/>
    </xf>
    <xf numFmtId="0" fontId="0" fillId="3" borderId="0" xfId="0" applyFill="1" applyBorder="1" applyAlignment="1">
      <alignment horizontal="center"/>
    </xf>
    <xf numFmtId="168" fontId="24" fillId="2" borderId="0" xfId="0" applyNumberFormat="1" applyFont="1" applyFill="1" applyBorder="1" applyAlignment="1">
      <alignment horizontal="center"/>
    </xf>
    <xf numFmtId="0" fontId="23" fillId="2" borderId="7" xfId="0" applyFont="1" applyFill="1" applyBorder="1" applyAlignment="1">
      <alignment horizontal="center"/>
    </xf>
    <xf numFmtId="0" fontId="23" fillId="2" borderId="0" xfId="0" applyFont="1" applyFill="1" applyBorder="1" applyAlignment="1">
      <alignment horizontal="center"/>
    </xf>
    <xf numFmtId="0" fontId="25" fillId="2" borderId="7" xfId="0" applyFont="1" applyFill="1" applyBorder="1" applyAlignment="1">
      <alignment horizontal="center"/>
    </xf>
    <xf numFmtId="0" fontId="25" fillId="2" borderId="0" xfId="0" applyFont="1" applyFill="1" applyBorder="1" applyAlignment="1">
      <alignment horizontal="center"/>
    </xf>
    <xf numFmtId="0" fontId="25" fillId="2" borderId="3" xfId="0" applyFont="1" applyFill="1" applyBorder="1" applyAlignment="1">
      <alignment horizontal="right"/>
    </xf>
    <xf numFmtId="0" fontId="25" fillId="2" borderId="9" xfId="0" applyFont="1" applyFill="1" applyBorder="1" applyAlignment="1">
      <alignment horizontal="right"/>
    </xf>
    <xf numFmtId="0" fontId="44" fillId="7" borderId="2" xfId="4" applyFont="1" applyFill="1" applyBorder="1" applyAlignment="1" applyProtection="1">
      <alignment horizontal="center"/>
      <protection locked="0"/>
    </xf>
    <xf numFmtId="43" fontId="28" fillId="3" borderId="39" xfId="1" applyFont="1" applyFill="1" applyBorder="1" applyAlignment="1" applyProtection="1">
      <alignment horizontal="center" vertical="center"/>
    </xf>
    <xf numFmtId="43" fontId="28" fillId="3" borderId="47" xfId="1" applyFont="1" applyFill="1" applyBorder="1" applyAlignment="1" applyProtection="1">
      <alignment horizontal="center" vertical="center"/>
    </xf>
    <xf numFmtId="0" fontId="16" fillId="3" borderId="0" xfId="0" applyFont="1" applyFill="1" applyBorder="1" applyAlignment="1" applyProtection="1">
      <alignment horizontal="center"/>
    </xf>
    <xf numFmtId="164" fontId="28" fillId="3" borderId="42" xfId="0" applyNumberFormat="1" applyFont="1" applyFill="1" applyBorder="1" applyAlignment="1" applyProtection="1">
      <alignment horizontal="center" vertical="center"/>
    </xf>
    <xf numFmtId="164" fontId="28" fillId="3" borderId="44" xfId="0" applyNumberFormat="1" applyFont="1" applyFill="1" applyBorder="1" applyAlignment="1" applyProtection="1">
      <alignment horizontal="center" vertical="center"/>
    </xf>
    <xf numFmtId="0" fontId="45" fillId="16" borderId="2" xfId="4" applyFont="1" applyFill="1" applyBorder="1" applyAlignment="1" applyProtection="1">
      <alignment horizontal="center"/>
      <protection locked="0"/>
    </xf>
    <xf numFmtId="7" fontId="44" fillId="13" borderId="8" xfId="4" applyNumberFormat="1" applyFont="1" applyFill="1" applyBorder="1" applyAlignment="1" applyProtection="1">
      <alignment horizontal="center"/>
      <protection locked="0"/>
    </xf>
    <xf numFmtId="7" fontId="44" fillId="13" borderId="12" xfId="4" applyNumberFormat="1" applyFont="1" applyFill="1" applyBorder="1" applyAlignment="1" applyProtection="1">
      <alignment horizontal="center"/>
      <protection locked="0"/>
    </xf>
    <xf numFmtId="7" fontId="44" fillId="13" borderId="13" xfId="4" applyNumberFormat="1" applyFont="1" applyFill="1" applyBorder="1" applyAlignment="1" applyProtection="1">
      <alignment horizontal="center"/>
      <protection locked="0"/>
    </xf>
    <xf numFmtId="0" fontId="44" fillId="7" borderId="3" xfId="4" applyFont="1" applyFill="1" applyBorder="1" applyAlignment="1" applyProtection="1">
      <alignment horizontal="center"/>
      <protection locked="0"/>
    </xf>
    <xf numFmtId="0" fontId="44" fillId="7" borderId="10" xfId="4" applyFont="1" applyFill="1" applyBorder="1" applyAlignment="1" applyProtection="1">
      <alignment horizontal="center"/>
      <protection locked="0"/>
    </xf>
    <xf numFmtId="0" fontId="31" fillId="7" borderId="5" xfId="0" applyFont="1" applyFill="1" applyBorder="1" applyAlignment="1" applyProtection="1">
      <alignment horizontal="center"/>
    </xf>
    <xf numFmtId="0" fontId="31" fillId="7" borderId="34" xfId="0" applyFont="1" applyFill="1" applyBorder="1" applyAlignment="1" applyProtection="1">
      <alignment horizontal="center"/>
    </xf>
    <xf numFmtId="0" fontId="31" fillId="7" borderId="33" xfId="0" applyFont="1" applyFill="1" applyBorder="1" applyAlignment="1" applyProtection="1">
      <alignment horizontal="center"/>
    </xf>
    <xf numFmtId="168" fontId="37" fillId="5" borderId="7" xfId="4" applyNumberFormat="1" applyFont="1" applyFill="1" applyBorder="1" applyAlignment="1" applyProtection="1">
      <alignment horizontal="center" vertical="center"/>
      <protection locked="0"/>
    </xf>
    <xf numFmtId="168" fontId="37" fillId="5" borderId="0" xfId="4" applyNumberFormat="1" applyFont="1" applyFill="1" applyBorder="1" applyAlignment="1" applyProtection="1">
      <alignment horizontal="center" vertical="center"/>
      <protection locked="0"/>
    </xf>
    <xf numFmtId="168" fontId="37" fillId="5" borderId="11" xfId="4" applyNumberFormat="1" applyFont="1" applyFill="1" applyBorder="1" applyAlignment="1" applyProtection="1">
      <alignment horizontal="center" vertical="center"/>
      <protection locked="0"/>
    </xf>
    <xf numFmtId="0" fontId="29" fillId="11" borderId="40" xfId="0" applyFont="1" applyFill="1" applyBorder="1" applyAlignment="1" applyProtection="1">
      <alignment horizontal="center" vertical="center"/>
      <protection locked="0"/>
    </xf>
    <xf numFmtId="0" fontId="29" fillId="11" borderId="0" xfId="0" applyFont="1" applyFill="1" applyBorder="1" applyAlignment="1" applyProtection="1">
      <alignment horizontal="center" vertical="center"/>
      <protection locked="0"/>
    </xf>
    <xf numFmtId="0" fontId="29" fillId="11" borderId="11" xfId="0" applyFont="1" applyFill="1" applyBorder="1" applyAlignment="1" applyProtection="1">
      <alignment horizontal="center" vertical="center"/>
      <protection locked="0"/>
    </xf>
    <xf numFmtId="7" fontId="30" fillId="7" borderId="40" xfId="1" applyNumberFormat="1" applyFont="1" applyFill="1" applyBorder="1" applyAlignment="1" applyProtection="1">
      <alignment horizontal="center" vertical="center"/>
    </xf>
    <xf numFmtId="7" fontId="30" fillId="7" borderId="11" xfId="1" applyNumberFormat="1" applyFont="1" applyFill="1" applyBorder="1" applyAlignment="1" applyProtection="1">
      <alignment horizontal="center" vertical="center"/>
    </xf>
    <xf numFmtId="7" fontId="30" fillId="7" borderId="45" xfId="1" applyNumberFormat="1" applyFont="1" applyFill="1" applyBorder="1" applyAlignment="1" applyProtection="1">
      <alignment horizontal="center" vertical="center"/>
    </xf>
    <xf numFmtId="7" fontId="30" fillId="7" borderId="13" xfId="1" applyNumberFormat="1" applyFont="1" applyFill="1" applyBorder="1" applyAlignment="1" applyProtection="1">
      <alignment horizontal="center" vertical="center"/>
    </xf>
    <xf numFmtId="1" fontId="30" fillId="7" borderId="40" xfId="0" applyNumberFormat="1" applyFont="1" applyFill="1" applyBorder="1" applyAlignment="1" applyProtection="1">
      <alignment horizontal="center" vertical="center"/>
    </xf>
    <xf numFmtId="1" fontId="30" fillId="7" borderId="41" xfId="0" applyNumberFormat="1" applyFont="1" applyFill="1" applyBorder="1" applyAlignment="1" applyProtection="1">
      <alignment horizontal="center" vertical="center"/>
    </xf>
    <xf numFmtId="1" fontId="30" fillId="7" borderId="45" xfId="0" applyNumberFormat="1" applyFont="1" applyFill="1" applyBorder="1" applyAlignment="1" applyProtection="1">
      <alignment horizontal="center" vertical="center"/>
    </xf>
    <xf numFmtId="1" fontId="30" fillId="7" borderId="46" xfId="0" applyNumberFormat="1" applyFont="1" applyFill="1" applyBorder="1" applyAlignment="1" applyProtection="1">
      <alignment horizontal="center" vertical="center"/>
    </xf>
    <xf numFmtId="0" fontId="46" fillId="3" borderId="42" xfId="4" applyFont="1" applyFill="1" applyBorder="1" applyAlignment="1" applyProtection="1">
      <alignment horizontal="center" vertical="center"/>
      <protection locked="0"/>
    </xf>
    <xf numFmtId="0" fontId="46" fillId="3" borderId="43" xfId="4" applyFont="1" applyFill="1" applyBorder="1" applyAlignment="1" applyProtection="1">
      <alignment horizontal="center" vertical="center"/>
      <protection locked="0"/>
    </xf>
    <xf numFmtId="0" fontId="0" fillId="0" borderId="2" xfId="0" applyFont="1" applyBorder="1" applyAlignment="1">
      <alignment horizontal="left" vertical="center" wrapText="1"/>
    </xf>
    <xf numFmtId="0" fontId="44" fillId="19" borderId="53" xfId="4" applyFont="1" applyFill="1" applyBorder="1" applyAlignment="1">
      <alignment horizontal="center" vertical="center"/>
    </xf>
    <xf numFmtId="0" fontId="44" fillId="19" borderId="54" xfId="4" applyFont="1" applyFill="1" applyBorder="1" applyAlignment="1">
      <alignment horizontal="center" vertical="center"/>
    </xf>
    <xf numFmtId="0" fontId="44" fillId="19" borderId="55" xfId="4" applyFont="1" applyFill="1" applyBorder="1" applyAlignment="1">
      <alignment horizontal="center" vertical="center"/>
    </xf>
    <xf numFmtId="0" fontId="27" fillId="10" borderId="53" xfId="0" applyFont="1" applyFill="1" applyBorder="1" applyAlignment="1">
      <alignment horizontal="center"/>
    </xf>
    <xf numFmtId="0" fontId="27" fillId="10" borderId="54" xfId="0" applyFont="1" applyFill="1" applyBorder="1" applyAlignment="1">
      <alignment horizontal="center"/>
    </xf>
    <xf numFmtId="0" fontId="27" fillId="10" borderId="55" xfId="0" applyFont="1" applyFill="1" applyBorder="1" applyAlignment="1">
      <alignment horizontal="center"/>
    </xf>
    <xf numFmtId="0" fontId="0" fillId="0" borderId="66" xfId="0" applyFont="1" applyBorder="1" applyAlignment="1">
      <alignment horizontal="left" vertical="center"/>
    </xf>
    <xf numFmtId="0" fontId="0" fillId="0" borderId="67" xfId="0" applyFont="1" applyBorder="1" applyAlignment="1">
      <alignment horizontal="left" vertical="center"/>
    </xf>
    <xf numFmtId="0" fontId="0" fillId="0" borderId="63" xfId="0" applyFont="1" applyBorder="1" applyAlignment="1">
      <alignment horizontal="left" vertical="center"/>
    </xf>
    <xf numFmtId="0" fontId="44" fillId="13" borderId="53" xfId="4" applyFont="1" applyFill="1" applyBorder="1" applyAlignment="1">
      <alignment horizontal="center" vertical="center"/>
    </xf>
    <xf numFmtId="0" fontId="44" fillId="13" borderId="54" xfId="4" applyFont="1" applyFill="1" applyBorder="1" applyAlignment="1">
      <alignment horizontal="center" vertical="center"/>
    </xf>
    <xf numFmtId="0" fontId="44" fillId="13" borderId="55" xfId="4" applyFont="1" applyFill="1" applyBorder="1" applyAlignment="1">
      <alignment horizontal="center" vertical="center"/>
    </xf>
    <xf numFmtId="0" fontId="0" fillId="0" borderId="6" xfId="0" applyFont="1" applyBorder="1" applyAlignment="1">
      <alignment horizontal="left" vertical="center" wrapText="1"/>
    </xf>
    <xf numFmtId="0" fontId="34" fillId="3" borderId="68" xfId="0" applyFont="1" applyFill="1" applyBorder="1" applyAlignment="1">
      <alignment horizontal="left" wrapText="1"/>
    </xf>
    <xf numFmtId="0" fontId="34" fillId="3" borderId="49" xfId="0" applyFont="1" applyFill="1" applyBorder="1" applyAlignment="1">
      <alignment horizontal="left" wrapText="1"/>
    </xf>
    <xf numFmtId="0" fontId="34" fillId="3" borderId="69" xfId="0" applyFont="1" applyFill="1" applyBorder="1" applyAlignment="1">
      <alignment horizontal="left" wrapText="1"/>
    </xf>
    <xf numFmtId="0" fontId="0" fillId="0" borderId="56" xfId="0" applyFont="1" applyBorder="1" applyAlignment="1">
      <alignment horizontal="left" vertical="center"/>
    </xf>
    <xf numFmtId="0" fontId="0" fillId="0" borderId="62" xfId="0" applyFont="1" applyBorder="1" applyAlignment="1">
      <alignment horizontal="left" vertical="center"/>
    </xf>
    <xf numFmtId="0" fontId="45" fillId="16" borderId="53" xfId="4" applyFont="1" applyFill="1" applyBorder="1" applyAlignment="1">
      <alignment horizontal="center" vertical="center"/>
    </xf>
    <xf numFmtId="0" fontId="45" fillId="16" borderId="54" xfId="4" applyFont="1" applyFill="1" applyBorder="1" applyAlignment="1">
      <alignment horizontal="center" vertical="center"/>
    </xf>
    <xf numFmtId="0" fontId="45" fillId="16" borderId="55" xfId="4" applyFont="1" applyFill="1" applyBorder="1" applyAlignment="1">
      <alignment horizontal="center" vertical="center"/>
    </xf>
    <xf numFmtId="0" fontId="26" fillId="18" borderId="53" xfId="0" applyFont="1" applyFill="1" applyBorder="1" applyAlignment="1">
      <alignment horizontal="center"/>
    </xf>
    <xf numFmtId="0" fontId="26" fillId="18" borderId="54" xfId="0" applyFont="1" applyFill="1" applyBorder="1" applyAlignment="1">
      <alignment horizontal="center"/>
    </xf>
    <xf numFmtId="0" fontId="26" fillId="18" borderId="55" xfId="0" applyFont="1" applyFill="1" applyBorder="1" applyAlignment="1">
      <alignment horizontal="center"/>
    </xf>
    <xf numFmtId="0" fontId="32" fillId="11" borderId="53" xfId="0" applyFont="1" applyFill="1" applyBorder="1" applyAlignment="1">
      <alignment horizontal="center"/>
    </xf>
    <xf numFmtId="0" fontId="32" fillId="11" borderId="54" xfId="0" applyFont="1" applyFill="1" applyBorder="1" applyAlignment="1">
      <alignment horizontal="center"/>
    </xf>
    <xf numFmtId="0" fontId="32" fillId="11" borderId="55" xfId="0" applyFont="1" applyFill="1" applyBorder="1" applyAlignment="1">
      <alignment horizontal="center"/>
    </xf>
    <xf numFmtId="0" fontId="0" fillId="0" borderId="3"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45" fillId="15" borderId="53" xfId="4" applyFont="1" applyFill="1" applyBorder="1" applyAlignment="1">
      <alignment horizontal="center" vertical="center"/>
    </xf>
    <xf numFmtId="0" fontId="45" fillId="15" borderId="54" xfId="4" applyFont="1" applyFill="1" applyBorder="1" applyAlignment="1">
      <alignment horizontal="center" vertical="center"/>
    </xf>
    <xf numFmtId="0" fontId="45" fillId="15" borderId="55" xfId="4" applyFont="1" applyFill="1" applyBorder="1" applyAlignment="1">
      <alignment horizontal="center" vertical="center"/>
    </xf>
    <xf numFmtId="0" fontId="34" fillId="3" borderId="68" xfId="0" applyFont="1" applyFill="1" applyBorder="1" applyAlignment="1">
      <alignment horizontal="left"/>
    </xf>
    <xf numFmtId="0" fontId="34" fillId="3" borderId="49" xfId="0" applyFont="1" applyFill="1" applyBorder="1" applyAlignment="1">
      <alignment horizontal="left"/>
    </xf>
    <xf numFmtId="0" fontId="34" fillId="3" borderId="69" xfId="0" applyFont="1" applyFill="1" applyBorder="1" applyAlignment="1">
      <alignment horizontal="left"/>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51" xfId="0" applyFont="1" applyBorder="1" applyAlignment="1">
      <alignment horizontal="left" vertical="center" wrapText="1"/>
    </xf>
    <xf numFmtId="0" fontId="10" fillId="0" borderId="5" xfId="0" applyFont="1" applyBorder="1" applyAlignment="1">
      <alignment horizontal="left" vertical="center" wrapText="1"/>
    </xf>
    <xf numFmtId="0" fontId="10" fillId="0" borderId="34" xfId="0" applyFont="1" applyBorder="1" applyAlignment="1">
      <alignment horizontal="left" vertical="center" wrapText="1"/>
    </xf>
    <xf numFmtId="0" fontId="10" fillId="0" borderId="52" xfId="0" applyFont="1" applyBorder="1" applyAlignment="1">
      <alignment horizontal="left" vertical="center" wrapText="1"/>
    </xf>
    <xf numFmtId="0" fontId="10" fillId="0" borderId="57" xfId="0" applyFont="1" applyBorder="1" applyAlignment="1">
      <alignment horizontal="left" vertical="center" wrapText="1"/>
    </xf>
    <xf numFmtId="0" fontId="10" fillId="0" borderId="49" xfId="0" applyFont="1" applyBorder="1" applyAlignment="1">
      <alignment horizontal="left" vertical="center" wrapText="1"/>
    </xf>
    <xf numFmtId="0" fontId="10" fillId="0" borderId="50" xfId="0" applyFont="1" applyBorder="1" applyAlignment="1">
      <alignment horizontal="left" vertical="center" wrapText="1"/>
    </xf>
    <xf numFmtId="0" fontId="0" fillId="0" borderId="3" xfId="0" applyFont="1" applyBorder="1" applyAlignment="1">
      <alignment horizontal="lef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2" xfId="0" applyFont="1" applyBorder="1" applyAlignment="1">
      <alignment horizontal="left" vertical="center"/>
    </xf>
    <xf numFmtId="0" fontId="0" fillId="0" borderId="6" xfId="0" applyFont="1" applyBorder="1" applyAlignment="1">
      <alignment horizontal="left" vertical="center"/>
    </xf>
    <xf numFmtId="14" fontId="3" fillId="0" borderId="0" xfId="0" applyNumberFormat="1" applyFont="1" applyFill="1" applyAlignment="1" applyProtection="1">
      <alignment horizontal="center" vertical="center"/>
    </xf>
  </cellXfs>
  <cellStyles count="5">
    <cellStyle name="Comma" xfId="1" builtinId="3"/>
    <cellStyle name="Currency" xfId="2" builtinId="4"/>
    <cellStyle name="Hyperlink" xfId="4" builtinId="8"/>
    <cellStyle name="Normal" xfId="0" builtinId="0"/>
    <cellStyle name="Normal_Lists" xfId="3" xr:uid="{00000000-0005-0000-0000-000003000000}"/>
  </cellStyles>
  <dxfs count="6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0</xdr:row>
      <xdr:rowOff>123825</xdr:rowOff>
    </xdr:from>
    <xdr:to>
      <xdr:col>8</xdr:col>
      <xdr:colOff>457200</xdr:colOff>
      <xdr:row>6</xdr:row>
      <xdr:rowOff>245269</xdr:rowOff>
    </xdr:to>
    <xdr:pic>
      <xdr:nvPicPr>
        <xdr:cNvPr id="1548" name="Picture 2">
          <a:extLst>
            <a:ext uri="{FF2B5EF4-FFF2-40B4-BE49-F238E27FC236}">
              <a16:creationId xmlns:a16="http://schemas.microsoft.com/office/drawing/2014/main" id="{FEF41D99-F185-4810-8064-55DDEE4A3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5114925" cy="1581150"/>
        </a:xfrm>
        <a:prstGeom prst="rect">
          <a:avLst/>
        </a:prstGeom>
        <a:noFill/>
        <a:ln w="25400">
          <a:solidFill>
            <a:srgbClr val="A6A6A6"/>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workbookViewId="0">
      <pane xSplit="3" ySplit="6" topLeftCell="D7" activePane="bottomRight" state="frozen"/>
      <selection pane="topRight" activeCell="D1" sqref="D1"/>
      <selection pane="bottomLeft" activeCell="A7" sqref="A7"/>
      <selection pane="bottomRight" activeCell="F12" sqref="F12"/>
    </sheetView>
  </sheetViews>
  <sheetFormatPr defaultRowHeight="14.4" x14ac:dyDescent="0.3"/>
  <cols>
    <col min="2" max="2" width="13.5546875" customWidth="1"/>
    <col min="3" max="3" width="16.44140625" customWidth="1"/>
    <col min="5" max="5" width="11.33203125" customWidth="1"/>
    <col min="6" max="6" width="11.5546875" customWidth="1"/>
    <col min="7" max="7" width="14.33203125" customWidth="1"/>
    <col min="8" max="8" width="16.88671875" customWidth="1"/>
    <col min="9" max="9" width="15.5546875" customWidth="1"/>
  </cols>
  <sheetData>
    <row r="1" spans="1:9" ht="31.2" x14ac:dyDescent="0.6">
      <c r="A1" s="314">
        <f>Activity!K4</f>
        <v>0</v>
      </c>
      <c r="B1" s="315"/>
      <c r="C1" s="315"/>
      <c r="D1" s="315"/>
      <c r="E1" s="315"/>
      <c r="F1" s="315"/>
      <c r="G1" s="315"/>
      <c r="H1" s="315"/>
      <c r="I1" s="316"/>
    </row>
    <row r="2" spans="1:9" ht="5.25" customHeight="1" x14ac:dyDescent="0.3">
      <c r="A2" s="154"/>
      <c r="B2" s="155"/>
      <c r="C2" s="155"/>
      <c r="D2" s="155"/>
      <c r="E2" s="155"/>
      <c r="F2" s="155"/>
      <c r="G2" s="155"/>
      <c r="H2" s="155"/>
      <c r="I2" s="156"/>
    </row>
    <row r="3" spans="1:9" ht="25.8" x14ac:dyDescent="0.5">
      <c r="A3" s="317" t="str">
        <f>"Billing by CSU for the Month of "</f>
        <v xml:space="preserve">Billing by CSU for the Month of </v>
      </c>
      <c r="B3" s="318"/>
      <c r="C3" s="318"/>
      <c r="D3" s="318"/>
      <c r="E3" s="318"/>
      <c r="F3" s="318"/>
      <c r="G3" s="319">
        <f>Activity!J3</f>
        <v>45231</v>
      </c>
      <c r="H3" s="319"/>
      <c r="I3" s="320"/>
    </row>
    <row r="4" spans="1:9" ht="5.25" customHeight="1" x14ac:dyDescent="0.3">
      <c r="A4" s="157"/>
      <c r="B4" s="158"/>
      <c r="C4" s="158"/>
      <c r="D4" s="158"/>
      <c r="E4" s="158"/>
      <c r="F4" s="158"/>
      <c r="G4" s="158"/>
      <c r="H4" s="158"/>
      <c r="I4" s="159"/>
    </row>
    <row r="5" spans="1:9" ht="46.8" x14ac:dyDescent="0.3">
      <c r="A5" s="109" t="s">
        <v>5</v>
      </c>
      <c r="B5" s="110" t="s">
        <v>1</v>
      </c>
      <c r="C5" s="111" t="s">
        <v>13</v>
      </c>
      <c r="D5" s="112" t="s">
        <v>314</v>
      </c>
      <c r="E5" s="113" t="s">
        <v>315</v>
      </c>
      <c r="F5" s="99" t="s">
        <v>634</v>
      </c>
      <c r="G5" s="114" t="s">
        <v>316</v>
      </c>
      <c r="H5" s="113" t="s">
        <v>318</v>
      </c>
      <c r="I5" s="115" t="s">
        <v>317</v>
      </c>
    </row>
    <row r="6" spans="1:9" ht="15.6" x14ac:dyDescent="0.3">
      <c r="A6" s="150" t="s">
        <v>313</v>
      </c>
      <c r="B6" s="151">
        <f t="shared" ref="B6:I6" si="0">SUM(B7:B27)</f>
        <v>0</v>
      </c>
      <c r="C6" s="152">
        <f t="shared" si="0"/>
        <v>0</v>
      </c>
      <c r="D6" s="153">
        <f t="shared" si="0"/>
        <v>0</v>
      </c>
      <c r="E6" s="153">
        <f t="shared" si="0"/>
        <v>0</v>
      </c>
      <c r="F6" s="153">
        <f>SUM(F7:F27)</f>
        <v>0</v>
      </c>
      <c r="G6" s="153">
        <f t="shared" si="0"/>
        <v>0</v>
      </c>
      <c r="H6" s="153">
        <f t="shared" si="0"/>
        <v>0</v>
      </c>
      <c r="I6" s="153">
        <f t="shared" si="0"/>
        <v>0</v>
      </c>
    </row>
    <row r="7" spans="1:9" ht="18" x14ac:dyDescent="0.35">
      <c r="A7" s="162" t="s">
        <v>24</v>
      </c>
      <c r="B7" s="160">
        <f>SUMIF(Activity!E:E,A7,Activity!K:K)</f>
        <v>0</v>
      </c>
      <c r="C7" s="161">
        <f>SUMIF(Activity!E:E,'CSU Summary'!A7,Activity!N:N)</f>
        <v>0</v>
      </c>
      <c r="D7" s="148">
        <f>COUNTIF(Activity!E:E,A7)</f>
        <v>0</v>
      </c>
      <c r="E7" s="148">
        <f>COUNTIFS(Activity!Q:Q,"Yes",Activity!E:E,A7)</f>
        <v>0</v>
      </c>
      <c r="F7" s="149">
        <f>COUNTIFS(Activity!S:S,"Yes",Activity!E:E,A7)</f>
        <v>0</v>
      </c>
      <c r="G7" s="148">
        <f>COUNTIFS(Activity!T:T,"Yes - Completed",Activity!E:E,A7)</f>
        <v>0</v>
      </c>
      <c r="H7" s="148">
        <f t="shared" ref="H7:H27" si="1">F7-G7-I7</f>
        <v>0</v>
      </c>
      <c r="I7" s="148">
        <f>COUNTIFS(Activity!T:T,"No - Never Began",Activity!E:E,A7)</f>
        <v>0</v>
      </c>
    </row>
    <row r="8" spans="1:9" ht="18" x14ac:dyDescent="0.35">
      <c r="A8" s="162">
        <v>15</v>
      </c>
      <c r="B8" s="160">
        <f>SUMIF(Activity!E:E,A8,Activity!K:K)</f>
        <v>0</v>
      </c>
      <c r="C8" s="161">
        <f>SUMIF(Activity!E:E,'CSU Summary'!A8,Activity!N:N)</f>
        <v>0</v>
      </c>
      <c r="D8" s="148">
        <f>COUNTIF(Activity!E:E,A8)</f>
        <v>0</v>
      </c>
      <c r="E8" s="148">
        <f>COUNTIFS(Activity!Q:Q,"Yes",Activity!E:E,A8)</f>
        <v>0</v>
      </c>
      <c r="F8" s="149">
        <f>COUNTIFS(Activity!S:S,"Yes",Activity!E:E,A8)</f>
        <v>0</v>
      </c>
      <c r="G8" s="148">
        <f>COUNTIFS(Activity!T:T,"Yes - Completed",Activity!E:E,A8)</f>
        <v>0</v>
      </c>
      <c r="H8" s="148">
        <f t="shared" si="1"/>
        <v>0</v>
      </c>
      <c r="I8" s="148">
        <f>COUNTIFS(Activity!T:T,"No - Never Began",Activity!E:E,A8)</f>
        <v>0</v>
      </c>
    </row>
    <row r="9" spans="1:9" ht="18" x14ac:dyDescent="0.35">
      <c r="A9" s="162">
        <v>16</v>
      </c>
      <c r="B9" s="160">
        <f>SUMIF(Activity!E:E,A9,Activity!K:K)</f>
        <v>0</v>
      </c>
      <c r="C9" s="161">
        <f>SUMIF(Activity!E:E,'CSU Summary'!A9,Activity!N:N)</f>
        <v>0</v>
      </c>
      <c r="D9" s="148">
        <f>COUNTIF(Activity!E:E,A9)</f>
        <v>0</v>
      </c>
      <c r="E9" s="148">
        <f>COUNTIFS(Activity!Q:Q,"Yes",Activity!E:E,A9)</f>
        <v>0</v>
      </c>
      <c r="F9" s="149">
        <f>COUNTIFS(Activity!S:S,"Yes",Activity!E:E,A9)</f>
        <v>0</v>
      </c>
      <c r="G9" s="148">
        <f>COUNTIFS(Activity!T:T,"Yes - Completed",Activity!E:E,A9)</f>
        <v>0</v>
      </c>
      <c r="H9" s="148">
        <f t="shared" si="1"/>
        <v>0</v>
      </c>
      <c r="I9" s="148">
        <f>COUNTIFS(Activity!T:T,"No - Never Began",Activity!E:E,A9)</f>
        <v>0</v>
      </c>
    </row>
    <row r="10" spans="1:9" ht="18" x14ac:dyDescent="0.35">
      <c r="A10" s="162">
        <v>17</v>
      </c>
      <c r="B10" s="160">
        <f>SUMIF(Activity!E:E,A10,Activity!K:K)</f>
        <v>0</v>
      </c>
      <c r="C10" s="161">
        <f>SUMIF(Activity!E:E,'CSU Summary'!A10,Activity!N:N)</f>
        <v>0</v>
      </c>
      <c r="D10" s="148">
        <f>COUNTIF(Activity!E:E,A10)</f>
        <v>0</v>
      </c>
      <c r="E10" s="148">
        <f>COUNTIFS(Activity!Q:Q,"Yes",Activity!E:E,A10)</f>
        <v>0</v>
      </c>
      <c r="F10" s="149">
        <f>COUNTIFS(Activity!S:S,"Yes",Activity!E:E,A10)</f>
        <v>0</v>
      </c>
      <c r="G10" s="148">
        <f>COUNTIFS(Activity!T:T,"Yes - Completed",Activity!E:E,A10)</f>
        <v>0</v>
      </c>
      <c r="H10" s="148">
        <f t="shared" si="1"/>
        <v>0</v>
      </c>
      <c r="I10" s="148">
        <f>COUNTIFS(Activity!T:T,"No - Never Began",Activity!E:E,A10)</f>
        <v>0</v>
      </c>
    </row>
    <row r="11" spans="1:9" ht="18" x14ac:dyDescent="0.35">
      <c r="A11" s="162">
        <v>18</v>
      </c>
      <c r="B11" s="160">
        <f>SUMIF(Activity!E:E,A11,Activity!K:K)</f>
        <v>0</v>
      </c>
      <c r="C11" s="161">
        <f>SUMIF(Activity!E:E,'CSU Summary'!A11,Activity!N:N)</f>
        <v>0</v>
      </c>
      <c r="D11" s="148">
        <f>COUNTIF(Activity!E:E,A11)</f>
        <v>0</v>
      </c>
      <c r="E11" s="148">
        <f>COUNTIFS(Activity!Q:Q,"Yes",Activity!E:E,A11)</f>
        <v>0</v>
      </c>
      <c r="F11" s="149">
        <f>COUNTIFS(Activity!S:S,"Yes",Activity!E:E,A11)</f>
        <v>0</v>
      </c>
      <c r="G11" s="148">
        <f>COUNTIFS(Activity!T:T,"Yes - Completed",Activity!E:E,A11)</f>
        <v>0</v>
      </c>
      <c r="H11" s="148">
        <f t="shared" si="1"/>
        <v>0</v>
      </c>
      <c r="I11" s="148">
        <f>COUNTIFS(Activity!T:T,"No - Never Began",Activity!E:E,A11)</f>
        <v>0</v>
      </c>
    </row>
    <row r="12" spans="1:9" ht="18" x14ac:dyDescent="0.35">
      <c r="A12" s="162">
        <v>19</v>
      </c>
      <c r="B12" s="160">
        <f>SUMIF(Activity!E:E,A12,Activity!K:K)</f>
        <v>0</v>
      </c>
      <c r="C12" s="161">
        <f>SUMIF(Activity!E:E,'CSU Summary'!A12,Activity!N:N)</f>
        <v>0</v>
      </c>
      <c r="D12" s="148">
        <f>COUNTIF(Activity!E:E,A12)</f>
        <v>0</v>
      </c>
      <c r="E12" s="148">
        <f>COUNTIFS(Activity!Q:Q,"Yes",Activity!E:E,A12)</f>
        <v>0</v>
      </c>
      <c r="F12" s="149">
        <f>COUNTIFS(Activity!S:S,"Yes",Activity!E:E,A12)</f>
        <v>0</v>
      </c>
      <c r="G12" s="148">
        <f>COUNTIFS(Activity!T:T,"Yes - Completed",Activity!E:E,A12)</f>
        <v>0</v>
      </c>
      <c r="H12" s="148">
        <f t="shared" si="1"/>
        <v>0</v>
      </c>
      <c r="I12" s="148">
        <f>COUNTIFS(Activity!T:T,"No - Never Began",Activity!E:E,A12)</f>
        <v>0</v>
      </c>
    </row>
    <row r="13" spans="1:9" ht="18" x14ac:dyDescent="0.35">
      <c r="A13" s="162">
        <v>20</v>
      </c>
      <c r="B13" s="160">
        <f>SUMIF(Activity!E:E,A13,Activity!K:K)</f>
        <v>0</v>
      </c>
      <c r="C13" s="161">
        <f>SUMIF(Activity!E:E,'CSU Summary'!A13,Activity!N:N)</f>
        <v>0</v>
      </c>
      <c r="D13" s="148">
        <f>COUNTIF(Activity!E:E,A13)</f>
        <v>0</v>
      </c>
      <c r="E13" s="148">
        <f>COUNTIFS(Activity!Q:Q,"Yes",Activity!E:E,A13)</f>
        <v>0</v>
      </c>
      <c r="F13" s="149">
        <f>COUNTIFS(Activity!S:S,"Yes",Activity!E:E,A13)</f>
        <v>0</v>
      </c>
      <c r="G13" s="148">
        <f>COUNTIFS(Activity!T:T,"Yes - Completed",Activity!E:E,A13)</f>
        <v>0</v>
      </c>
      <c r="H13" s="148">
        <f t="shared" si="1"/>
        <v>0</v>
      </c>
      <c r="I13" s="148">
        <f>COUNTIFS(Activity!T:T,"No - Never Began",Activity!E:E,A13)</f>
        <v>0</v>
      </c>
    </row>
    <row r="14" spans="1:9" ht="18" x14ac:dyDescent="0.35">
      <c r="A14" s="162">
        <v>21</v>
      </c>
      <c r="B14" s="160">
        <f>SUMIF(Activity!E:E,A14,Activity!K:K)</f>
        <v>0</v>
      </c>
      <c r="C14" s="161">
        <f>SUMIF(Activity!E:E,'CSU Summary'!A14,Activity!N:N)</f>
        <v>0</v>
      </c>
      <c r="D14" s="148">
        <f>COUNTIF(Activity!E:E,A14)</f>
        <v>0</v>
      </c>
      <c r="E14" s="148">
        <f>COUNTIFS(Activity!Q:Q,"Yes",Activity!E:E,A14)</f>
        <v>0</v>
      </c>
      <c r="F14" s="149">
        <f>COUNTIFS(Activity!S:S,"Yes",Activity!E:E,A14)</f>
        <v>0</v>
      </c>
      <c r="G14" s="148">
        <f>COUNTIFS(Activity!T:T,"Yes - Completed",Activity!E:E,A14)</f>
        <v>0</v>
      </c>
      <c r="H14" s="148">
        <f t="shared" si="1"/>
        <v>0</v>
      </c>
      <c r="I14" s="148">
        <f>COUNTIFS(Activity!T:T,"No - Never Began",Activity!E:E,A14)</f>
        <v>0</v>
      </c>
    </row>
    <row r="15" spans="1:9" ht="18" x14ac:dyDescent="0.35">
      <c r="A15" s="162">
        <v>22</v>
      </c>
      <c r="B15" s="160">
        <f>SUMIF(Activity!E:E,A15,Activity!K:K)</f>
        <v>0</v>
      </c>
      <c r="C15" s="161">
        <f>SUMIF(Activity!E:E,'CSU Summary'!A15,Activity!N:N)</f>
        <v>0</v>
      </c>
      <c r="D15" s="148">
        <f>COUNTIF(Activity!E:E,A15)</f>
        <v>0</v>
      </c>
      <c r="E15" s="148">
        <f>COUNTIFS(Activity!Q:Q,"Yes",Activity!E:E,A15)</f>
        <v>0</v>
      </c>
      <c r="F15" s="149">
        <f>COUNTIFS(Activity!S:S,"Yes",Activity!E:E,A15)</f>
        <v>0</v>
      </c>
      <c r="G15" s="148">
        <f>COUNTIFS(Activity!T:T,"Yes - Completed",Activity!E:E,A15)</f>
        <v>0</v>
      </c>
      <c r="H15" s="148">
        <f t="shared" si="1"/>
        <v>0</v>
      </c>
      <c r="I15" s="148">
        <f>COUNTIFS(Activity!T:T,"No - Never Began",Activity!E:E,A15)</f>
        <v>0</v>
      </c>
    </row>
    <row r="16" spans="1:9" ht="18" x14ac:dyDescent="0.35">
      <c r="A16" s="162">
        <v>23</v>
      </c>
      <c r="B16" s="160">
        <f>SUMIF(Activity!E:E,A16,Activity!K:K)</f>
        <v>0</v>
      </c>
      <c r="C16" s="161">
        <f>SUMIF(Activity!E:E,'CSU Summary'!A16,Activity!N:N)</f>
        <v>0</v>
      </c>
      <c r="D16" s="148">
        <f>COUNTIF(Activity!E:E,A16)</f>
        <v>0</v>
      </c>
      <c r="E16" s="148">
        <f>COUNTIFS(Activity!Q:Q,"Yes",Activity!E:E,A16)</f>
        <v>0</v>
      </c>
      <c r="F16" s="149">
        <f>COUNTIFS(Activity!S:S,"Yes",Activity!E:E,A16)</f>
        <v>0</v>
      </c>
      <c r="G16" s="148">
        <f>COUNTIFS(Activity!T:T,"Yes - Completed",Activity!E:E,A16)</f>
        <v>0</v>
      </c>
      <c r="H16" s="148">
        <f t="shared" si="1"/>
        <v>0</v>
      </c>
      <c r="I16" s="148">
        <f>COUNTIFS(Activity!T:T,"No - Never Began",Activity!E:E,A16)</f>
        <v>0</v>
      </c>
    </row>
    <row r="17" spans="1:9" ht="18" x14ac:dyDescent="0.35">
      <c r="A17" s="162">
        <v>24</v>
      </c>
      <c r="B17" s="160">
        <f>SUMIF(Activity!E:E,A17,Activity!K:K)</f>
        <v>0</v>
      </c>
      <c r="C17" s="161">
        <f>SUMIF(Activity!E:E,'CSU Summary'!A17,Activity!N:N)</f>
        <v>0</v>
      </c>
      <c r="D17" s="148">
        <f>COUNTIF(Activity!E:E,A17)</f>
        <v>0</v>
      </c>
      <c r="E17" s="148">
        <f>COUNTIFS(Activity!Q:Q,"Yes",Activity!E:E,A17)</f>
        <v>0</v>
      </c>
      <c r="F17" s="149">
        <f>COUNTIFS(Activity!S:S,"Yes",Activity!E:E,A17)</f>
        <v>0</v>
      </c>
      <c r="G17" s="148">
        <f>COUNTIFS(Activity!T:T,"Yes - Completed",Activity!E:E,A17)</f>
        <v>0</v>
      </c>
      <c r="H17" s="148">
        <f t="shared" si="1"/>
        <v>0</v>
      </c>
      <c r="I17" s="148">
        <f>COUNTIFS(Activity!T:T,"No - Never Began",Activity!E:E,A17)</f>
        <v>0</v>
      </c>
    </row>
    <row r="18" spans="1:9" ht="18" x14ac:dyDescent="0.35">
      <c r="A18" s="162">
        <v>25</v>
      </c>
      <c r="B18" s="160">
        <f>SUMIF(Activity!E:E,A18,Activity!K:K)</f>
        <v>0</v>
      </c>
      <c r="C18" s="161">
        <f>SUMIF(Activity!E:E,'CSU Summary'!A18,Activity!N:N)</f>
        <v>0</v>
      </c>
      <c r="D18" s="148">
        <f>COUNTIF(Activity!E:E,A18)</f>
        <v>0</v>
      </c>
      <c r="E18" s="148">
        <f>COUNTIFS(Activity!Q:Q,"Yes",Activity!E:E,A18)</f>
        <v>0</v>
      </c>
      <c r="F18" s="149">
        <f>COUNTIFS(Activity!S:S,"Yes",Activity!E:E,A18)</f>
        <v>0</v>
      </c>
      <c r="G18" s="148">
        <f>COUNTIFS(Activity!T:T,"Yes - Completed",Activity!E:E,A18)</f>
        <v>0</v>
      </c>
      <c r="H18" s="148">
        <f t="shared" si="1"/>
        <v>0</v>
      </c>
      <c r="I18" s="148">
        <f>COUNTIFS(Activity!T:T,"No - Never Began",Activity!E:E,A18)</f>
        <v>0</v>
      </c>
    </row>
    <row r="19" spans="1:9" ht="18" x14ac:dyDescent="0.35">
      <c r="A19" s="162">
        <v>26</v>
      </c>
      <c r="B19" s="160">
        <f>SUMIF(Activity!E:E,A19,Activity!K:K)</f>
        <v>0</v>
      </c>
      <c r="C19" s="161">
        <f>SUMIF(Activity!E:E,'CSU Summary'!A19,Activity!N:N)</f>
        <v>0</v>
      </c>
      <c r="D19" s="148">
        <f>COUNTIF(Activity!E:E,A19)</f>
        <v>0</v>
      </c>
      <c r="E19" s="148">
        <f>COUNTIFS(Activity!Q:Q,"Yes",Activity!E:E,A19)</f>
        <v>0</v>
      </c>
      <c r="F19" s="149">
        <f>COUNTIFS(Activity!S:S,"Yes",Activity!E:E,A19)</f>
        <v>0</v>
      </c>
      <c r="G19" s="148">
        <f>COUNTIFS(Activity!T:T,"Yes - Completed",Activity!E:E,A19)</f>
        <v>0</v>
      </c>
      <c r="H19" s="148">
        <f t="shared" si="1"/>
        <v>0</v>
      </c>
      <c r="I19" s="148">
        <f>COUNTIFS(Activity!T:T,"No - Never Began",Activity!E:E,A19)</f>
        <v>0</v>
      </c>
    </row>
    <row r="20" spans="1:9" ht="18" x14ac:dyDescent="0.35">
      <c r="A20" s="162">
        <v>27</v>
      </c>
      <c r="B20" s="160">
        <f>SUMIF(Activity!E:E,A20,Activity!K:K)</f>
        <v>0</v>
      </c>
      <c r="C20" s="161">
        <f>SUMIF(Activity!E:E,'CSU Summary'!A20,Activity!N:N)</f>
        <v>0</v>
      </c>
      <c r="D20" s="148">
        <f>COUNTIF(Activity!E:E,A20)</f>
        <v>0</v>
      </c>
      <c r="E20" s="148">
        <f>COUNTIFS(Activity!Q:Q,"Yes",Activity!E:E,A20)</f>
        <v>0</v>
      </c>
      <c r="F20" s="149">
        <f>COUNTIFS(Activity!S:S,"Yes",Activity!E:E,A20)</f>
        <v>0</v>
      </c>
      <c r="G20" s="148">
        <f>COUNTIFS(Activity!T:T,"Yes - Completed",Activity!E:E,A20)</f>
        <v>0</v>
      </c>
      <c r="H20" s="148">
        <f t="shared" si="1"/>
        <v>0</v>
      </c>
      <c r="I20" s="148">
        <f>COUNTIFS(Activity!T:T,"No - Never Began",Activity!E:E,A20)</f>
        <v>0</v>
      </c>
    </row>
    <row r="21" spans="1:9" ht="18" x14ac:dyDescent="0.35">
      <c r="A21" s="162">
        <v>28</v>
      </c>
      <c r="B21" s="160">
        <f>SUMIF(Activity!E:E,A21,Activity!K:K)</f>
        <v>0</v>
      </c>
      <c r="C21" s="161">
        <f>SUMIF(Activity!E:E,'CSU Summary'!A21,Activity!N:N)</f>
        <v>0</v>
      </c>
      <c r="D21" s="148">
        <f>COUNTIF(Activity!E:E,A21)</f>
        <v>0</v>
      </c>
      <c r="E21" s="148">
        <f>COUNTIFS(Activity!Q:Q,"Yes",Activity!E:E,A21)</f>
        <v>0</v>
      </c>
      <c r="F21" s="149">
        <f>COUNTIFS(Activity!S:S,"Yes",Activity!E:E,A21)</f>
        <v>0</v>
      </c>
      <c r="G21" s="148">
        <f>COUNTIFS(Activity!T:T,"Yes - Completed",Activity!E:E,A21)</f>
        <v>0</v>
      </c>
      <c r="H21" s="148">
        <f t="shared" si="1"/>
        <v>0</v>
      </c>
      <c r="I21" s="148">
        <f>COUNTIFS(Activity!T:T,"No - Never Began",Activity!E:E,A21)</f>
        <v>0</v>
      </c>
    </row>
    <row r="22" spans="1:9" ht="18" x14ac:dyDescent="0.35">
      <c r="A22" s="162">
        <v>29</v>
      </c>
      <c r="B22" s="160">
        <f>SUMIF(Activity!E:E,A22,Activity!K:K)</f>
        <v>0</v>
      </c>
      <c r="C22" s="161">
        <f>SUMIF(Activity!E:E,'CSU Summary'!A22,Activity!N:N)</f>
        <v>0</v>
      </c>
      <c r="D22" s="148">
        <f>COUNTIF(Activity!E:E,A22)</f>
        <v>0</v>
      </c>
      <c r="E22" s="148">
        <f>COUNTIFS(Activity!Q:Q,"Yes",Activity!E:E,A22)</f>
        <v>0</v>
      </c>
      <c r="F22" s="149">
        <f>COUNTIFS(Activity!S:S,"Yes",Activity!E:E,A22)</f>
        <v>0</v>
      </c>
      <c r="G22" s="148">
        <f>COUNTIFS(Activity!T:T,"Yes - Completed",Activity!E:E,A22)</f>
        <v>0</v>
      </c>
      <c r="H22" s="148">
        <f t="shared" si="1"/>
        <v>0</v>
      </c>
      <c r="I22" s="148">
        <f>COUNTIFS(Activity!T:T,"No - Never Began",Activity!E:E,A22)</f>
        <v>0</v>
      </c>
    </row>
    <row r="23" spans="1:9" ht="18" x14ac:dyDescent="0.35">
      <c r="A23" s="162">
        <v>30</v>
      </c>
      <c r="B23" s="160">
        <f>SUMIF(Activity!E:E,A23,Activity!K:K)</f>
        <v>0</v>
      </c>
      <c r="C23" s="161">
        <f>SUMIF(Activity!E:E,'CSU Summary'!A23,Activity!N:N)</f>
        <v>0</v>
      </c>
      <c r="D23" s="148">
        <f>COUNTIF(Activity!E:E,A23)</f>
        <v>0</v>
      </c>
      <c r="E23" s="148">
        <f>COUNTIFS(Activity!Q:Q,"Yes",Activity!E:E,A23)</f>
        <v>0</v>
      </c>
      <c r="F23" s="149">
        <f>COUNTIFS(Activity!S:S,"Yes",Activity!E:E,A23)</f>
        <v>0</v>
      </c>
      <c r="G23" s="148">
        <f>COUNTIFS(Activity!T:T,"Yes - Completed",Activity!E:E,A23)</f>
        <v>0</v>
      </c>
      <c r="H23" s="148">
        <f t="shared" si="1"/>
        <v>0</v>
      </c>
      <c r="I23" s="148">
        <f>COUNTIFS(Activity!T:T,"No - Never Began",Activity!E:E,A23)</f>
        <v>0</v>
      </c>
    </row>
    <row r="24" spans="1:9" ht="18" x14ac:dyDescent="0.35">
      <c r="A24" s="162">
        <v>31</v>
      </c>
      <c r="B24" s="160">
        <f>SUMIF(Activity!E:E,A24,Activity!K:K)</f>
        <v>0</v>
      </c>
      <c r="C24" s="161">
        <f>SUMIF(Activity!E:E,'CSU Summary'!A24,Activity!N:N)</f>
        <v>0</v>
      </c>
      <c r="D24" s="148">
        <f>COUNTIF(Activity!E:E,A24)</f>
        <v>0</v>
      </c>
      <c r="E24" s="148">
        <f>COUNTIFS(Activity!Q:Q,"Yes",Activity!E:E,A24)</f>
        <v>0</v>
      </c>
      <c r="F24" s="149">
        <f>COUNTIFS(Activity!S:S,"Yes",Activity!E:E,A24)</f>
        <v>0</v>
      </c>
      <c r="G24" s="148">
        <f>COUNTIFS(Activity!T:T,"Yes - Completed",Activity!E:E,A24)</f>
        <v>0</v>
      </c>
      <c r="H24" s="148">
        <f t="shared" si="1"/>
        <v>0</v>
      </c>
      <c r="I24" s="148">
        <f>COUNTIFS(Activity!T:T,"No - Never Began",Activity!E:E,A24)</f>
        <v>0</v>
      </c>
    </row>
    <row r="25" spans="1:9" ht="18" x14ac:dyDescent="0.35">
      <c r="A25" s="162" t="s">
        <v>149</v>
      </c>
      <c r="B25" s="160">
        <f>SUMIF(Activity!E:E,A25,Activity!K:K)</f>
        <v>0</v>
      </c>
      <c r="C25" s="161">
        <f>SUMIF(Activity!E:E,'CSU Summary'!A25,Activity!N:N)</f>
        <v>0</v>
      </c>
      <c r="D25" s="148">
        <f>COUNTIF(Activity!E:E,A25)</f>
        <v>0</v>
      </c>
      <c r="E25" s="148">
        <f>COUNTIFS(Activity!Q:Q,"Yes",Activity!E:E,A25)</f>
        <v>0</v>
      </c>
      <c r="F25" s="149">
        <f>COUNTIFS(Activity!S:S,"Yes",Activity!E:E,A25)</f>
        <v>0</v>
      </c>
      <c r="G25" s="148">
        <f>COUNTIFS(Activity!T:T,"Yes - Completed",Activity!E:E,A25)</f>
        <v>0</v>
      </c>
      <c r="H25" s="148">
        <f t="shared" si="1"/>
        <v>0</v>
      </c>
      <c r="I25" s="148">
        <f>COUNTIFS(Activity!T:T,"No - Never Began",Activity!E:E,A25)</f>
        <v>0</v>
      </c>
    </row>
    <row r="26" spans="1:9" ht="18" x14ac:dyDescent="0.35">
      <c r="A26" s="162" t="s">
        <v>150</v>
      </c>
      <c r="B26" s="160">
        <f>SUMIF(Activity!E:E,A26,Activity!K:K)</f>
        <v>0</v>
      </c>
      <c r="C26" s="161">
        <f>SUMIF(Activity!E:E,'CSU Summary'!A26,Activity!N:N)</f>
        <v>0</v>
      </c>
      <c r="D26" s="148">
        <f>COUNTIF(Activity!E:E,A26)</f>
        <v>0</v>
      </c>
      <c r="E26" s="148">
        <f>COUNTIFS(Activity!Q:Q,"Yes",Activity!E:E,A26)</f>
        <v>0</v>
      </c>
      <c r="F26" s="149">
        <f>COUNTIFS(Activity!S:S,"Yes",Activity!E:E,A26)</f>
        <v>0</v>
      </c>
      <c r="G26" s="148">
        <f>COUNTIFS(Activity!T:T,"Yes - Completed",Activity!E:E,A26)</f>
        <v>0</v>
      </c>
      <c r="H26" s="148">
        <f t="shared" si="1"/>
        <v>0</v>
      </c>
      <c r="I26" s="148">
        <f>COUNTIFS(Activity!T:T,"No - Never Began",Activity!E:E,A26)</f>
        <v>0</v>
      </c>
    </row>
    <row r="27" spans="1:9" ht="18" x14ac:dyDescent="0.35">
      <c r="A27" s="162" t="s">
        <v>276</v>
      </c>
      <c r="B27" s="160">
        <f>SUMIF(Activity!E:E,A27,Activity!K:K)</f>
        <v>0</v>
      </c>
      <c r="C27" s="161">
        <f>SUMIF(Activity!E:E,'CSU Summary'!A27,Activity!N:N)</f>
        <v>0</v>
      </c>
      <c r="D27" s="148">
        <f>COUNTIF(Activity!E:E,A27)</f>
        <v>0</v>
      </c>
      <c r="E27" s="148">
        <f>COUNTIFS(Activity!Q:Q,"Yes",Activity!E:E,A27)</f>
        <v>0</v>
      </c>
      <c r="F27" s="149">
        <f>COUNTIFS(Activity!S:S,"Yes",Activity!E:E,A27)</f>
        <v>0</v>
      </c>
      <c r="G27" s="148">
        <f>COUNTIFS(Activity!T:T,"Yes - Completed",Activity!E:E,A27)</f>
        <v>0</v>
      </c>
      <c r="H27" s="148">
        <f t="shared" si="1"/>
        <v>0</v>
      </c>
      <c r="I27" s="148">
        <f>COUNTIFS(Activity!T:T,"No - Never Began",Activity!E:E,A27)</f>
        <v>0</v>
      </c>
    </row>
  </sheetData>
  <mergeCells count="3">
    <mergeCell ref="A1:I1"/>
    <mergeCell ref="A3:F3"/>
    <mergeCell ref="G3:I3"/>
  </mergeCells>
  <pageMargins left="0.25" right="0.25" top="0.75" bottom="0.75" header="0.3" footer="0.3"/>
  <pageSetup scale="8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7"/>
  <sheetViews>
    <sheetView workbookViewId="0">
      <selection activeCell="B24" sqref="B24"/>
    </sheetView>
  </sheetViews>
  <sheetFormatPr defaultRowHeight="14.4" x14ac:dyDescent="0.3"/>
  <cols>
    <col min="1" max="1" width="14.44140625" bestFit="1" customWidth="1"/>
    <col min="2" max="2" width="38.88671875" bestFit="1" customWidth="1"/>
    <col min="3" max="3" width="10.44140625" bestFit="1" customWidth="1"/>
    <col min="4" max="4" width="11.44140625" bestFit="1" customWidth="1"/>
  </cols>
  <sheetData>
    <row r="1" spans="1:4" x14ac:dyDescent="0.3">
      <c r="A1" t="s">
        <v>0</v>
      </c>
      <c r="B1" t="s">
        <v>10</v>
      </c>
      <c r="C1" t="s">
        <v>100</v>
      </c>
      <c r="D1" t="s">
        <v>101</v>
      </c>
    </row>
    <row r="2" spans="1:4" x14ac:dyDescent="0.3">
      <c r="A2" t="e">
        <f>#REF!</f>
        <v>#REF!</v>
      </c>
      <c r="B2" t="e">
        <f>#REF!</f>
        <v>#REF!</v>
      </c>
      <c r="C2" s="10">
        <f>SUMIF('detail import'!G$2:G$101,B2,'detail import'!I$2:I$101)</f>
        <v>0</v>
      </c>
      <c r="D2" s="10">
        <f>SUMIF('detail import'!G$2:G$101,B2,'detail import'!K$2:K$101)</f>
        <v>0</v>
      </c>
    </row>
    <row r="3" spans="1:4" x14ac:dyDescent="0.3">
      <c r="A3" t="e">
        <f>A2</f>
        <v>#REF!</v>
      </c>
      <c r="B3" t="e">
        <f>#REF!</f>
        <v>#REF!</v>
      </c>
      <c r="C3" s="10">
        <f>SUMIF('detail import'!G$2:G$101,B3,'detail import'!I$2:I$101)</f>
        <v>0</v>
      </c>
      <c r="D3" s="10">
        <f>SUMIF('detail import'!G$2:G$101,B3,'detail import'!K$2:K$101)</f>
        <v>0</v>
      </c>
    </row>
    <row r="4" spans="1:4" x14ac:dyDescent="0.3">
      <c r="A4" t="e">
        <f t="shared" ref="A4:A36" si="0">A3</f>
        <v>#REF!</v>
      </c>
      <c r="B4" t="e">
        <f>#REF!</f>
        <v>#REF!</v>
      </c>
      <c r="C4" s="10">
        <f>SUMIF('detail import'!G$2:G$101,B4,'detail import'!I$2:I$101)</f>
        <v>0</v>
      </c>
      <c r="D4" s="10">
        <f>SUMIF('detail import'!G$2:G$101,B4,'detail import'!K$2:K$101)</f>
        <v>0</v>
      </c>
    </row>
    <row r="5" spans="1:4" x14ac:dyDescent="0.3">
      <c r="A5" t="e">
        <f t="shared" si="0"/>
        <v>#REF!</v>
      </c>
      <c r="B5" t="e">
        <f>#REF!</f>
        <v>#REF!</v>
      </c>
      <c r="C5" s="10">
        <f>SUMIF('detail import'!G$2:G$101,B5,'detail import'!I$2:I$101)</f>
        <v>0</v>
      </c>
      <c r="D5" s="10">
        <f>SUMIF('detail import'!G$2:G$101,B5,'detail import'!K$2:K$101)</f>
        <v>0</v>
      </c>
    </row>
    <row r="6" spans="1:4" x14ac:dyDescent="0.3">
      <c r="A6" t="e">
        <f t="shared" si="0"/>
        <v>#REF!</v>
      </c>
      <c r="B6" t="e">
        <f>#REF!</f>
        <v>#REF!</v>
      </c>
      <c r="C6" s="10">
        <f>SUMIF('detail import'!G$2:G$101,B6,'detail import'!I$2:I$101)</f>
        <v>0</v>
      </c>
      <c r="D6" s="10">
        <f>SUMIF('detail import'!G$2:G$101,B6,'detail import'!K$2:K$101)</f>
        <v>0</v>
      </c>
    </row>
    <row r="7" spans="1:4" x14ac:dyDescent="0.3">
      <c r="A7" t="e">
        <f t="shared" si="0"/>
        <v>#REF!</v>
      </c>
      <c r="B7" t="e">
        <f>#REF!</f>
        <v>#REF!</v>
      </c>
      <c r="C7" s="10">
        <f>SUMIF('detail import'!G$2:G$101,B7,'detail import'!I$2:I$101)</f>
        <v>0</v>
      </c>
      <c r="D7" s="10">
        <f>SUMIF('detail import'!G$2:G$101,B7,'detail import'!K$2:K$101)</f>
        <v>0</v>
      </c>
    </row>
    <row r="8" spans="1:4" x14ac:dyDescent="0.3">
      <c r="A8" t="e">
        <f t="shared" si="0"/>
        <v>#REF!</v>
      </c>
      <c r="B8" t="e">
        <f>#REF!</f>
        <v>#REF!</v>
      </c>
      <c r="C8" s="10">
        <f>SUMIF('detail import'!G$2:G$101,B8,'detail import'!I$2:I$101)</f>
        <v>0</v>
      </c>
      <c r="D8" s="10">
        <f>SUMIF('detail import'!G$2:G$101,B8,'detail import'!K$2:K$101)</f>
        <v>0</v>
      </c>
    </row>
    <row r="9" spans="1:4" x14ac:dyDescent="0.3">
      <c r="A9" t="e">
        <f t="shared" si="0"/>
        <v>#REF!</v>
      </c>
      <c r="B9" t="e">
        <f>#REF!</f>
        <v>#REF!</v>
      </c>
      <c r="C9" s="10">
        <f>SUMIF('detail import'!G$2:G$101,B9,'detail import'!I$2:I$101)</f>
        <v>0</v>
      </c>
      <c r="D9" s="10">
        <f>SUMIF('detail import'!G$2:G$101,B9,'detail import'!K$2:K$101)</f>
        <v>0</v>
      </c>
    </row>
    <row r="10" spans="1:4" x14ac:dyDescent="0.3">
      <c r="A10" t="e">
        <f t="shared" si="0"/>
        <v>#REF!</v>
      </c>
      <c r="B10" t="e">
        <f>#REF!</f>
        <v>#REF!</v>
      </c>
      <c r="C10" s="10">
        <f>SUMIF('detail import'!G$2:G$101,B10,'detail import'!I$2:I$101)</f>
        <v>0</v>
      </c>
      <c r="D10" s="10">
        <f>SUMIF('detail import'!G$2:G$101,B10,'detail import'!K$2:K$101)</f>
        <v>0</v>
      </c>
    </row>
    <row r="11" spans="1:4" x14ac:dyDescent="0.3">
      <c r="A11" t="e">
        <f t="shared" si="0"/>
        <v>#REF!</v>
      </c>
      <c r="B11" t="e">
        <f>#REF!</f>
        <v>#REF!</v>
      </c>
      <c r="C11" s="10">
        <f>SUMIF('detail import'!G$2:G$101,B11,'detail import'!I$2:I$101)</f>
        <v>0</v>
      </c>
      <c r="D11" s="10">
        <f>SUMIF('detail import'!G$2:G$101,B11,'detail import'!K$2:K$101)</f>
        <v>0</v>
      </c>
    </row>
    <row r="12" spans="1:4" x14ac:dyDescent="0.3">
      <c r="A12" t="e">
        <f t="shared" si="0"/>
        <v>#REF!</v>
      </c>
      <c r="B12" t="e">
        <f>#REF!</f>
        <v>#REF!</v>
      </c>
      <c r="C12" s="10">
        <f>SUMIF('detail import'!G$2:G$101,B12,'detail import'!I$2:I$101)</f>
        <v>0</v>
      </c>
      <c r="D12" s="10">
        <f>SUMIF('detail import'!G$2:G$101,B12,'detail import'!K$2:K$101)</f>
        <v>0</v>
      </c>
    </row>
    <row r="13" spans="1:4" x14ac:dyDescent="0.3">
      <c r="A13" t="e">
        <f t="shared" si="0"/>
        <v>#REF!</v>
      </c>
      <c r="B13" t="e">
        <f>#REF!</f>
        <v>#REF!</v>
      </c>
      <c r="C13" s="10">
        <f>SUMIF('detail import'!G$2:G$101,B13,'detail import'!I$2:I$101)</f>
        <v>0</v>
      </c>
      <c r="D13" s="10">
        <f>SUMIF('detail import'!G$2:G$101,B13,'detail import'!K$2:K$101)</f>
        <v>0</v>
      </c>
    </row>
    <row r="14" spans="1:4" x14ac:dyDescent="0.3">
      <c r="A14" t="e">
        <f t="shared" si="0"/>
        <v>#REF!</v>
      </c>
      <c r="B14" t="e">
        <f>#REF!</f>
        <v>#REF!</v>
      </c>
      <c r="C14" s="10">
        <f>SUMIF('detail import'!G$2:G$101,B14,'detail import'!I$2:I$101)</f>
        <v>0</v>
      </c>
      <c r="D14" s="10">
        <f>SUMIF('detail import'!G$2:G$101,B14,'detail import'!K$2:K$101)</f>
        <v>0</v>
      </c>
    </row>
    <row r="15" spans="1:4" x14ac:dyDescent="0.3">
      <c r="A15" t="e">
        <f t="shared" si="0"/>
        <v>#REF!</v>
      </c>
      <c r="B15" t="e">
        <f>#REF!</f>
        <v>#REF!</v>
      </c>
      <c r="C15" s="10">
        <f>SUMIF('detail import'!G$2:G$101,B15,'detail import'!I$2:I$101)</f>
        <v>0</v>
      </c>
      <c r="D15" s="10">
        <f>SUMIF('detail import'!G$2:G$101,B15,'detail import'!K$2:K$101)</f>
        <v>0</v>
      </c>
    </row>
    <row r="16" spans="1:4" x14ac:dyDescent="0.3">
      <c r="A16" t="e">
        <f t="shared" si="0"/>
        <v>#REF!</v>
      </c>
      <c r="B16" t="e">
        <f>#REF!</f>
        <v>#REF!</v>
      </c>
      <c r="C16" s="10">
        <f>SUMIF('detail import'!G$2:G$101,B16,'detail import'!I$2:I$101)</f>
        <v>0</v>
      </c>
      <c r="D16" s="10">
        <f>SUMIF('detail import'!G$2:G$101,B16,'detail import'!K$2:K$101)</f>
        <v>0</v>
      </c>
    </row>
    <row r="17" spans="1:4" x14ac:dyDescent="0.3">
      <c r="A17" t="e">
        <f t="shared" si="0"/>
        <v>#REF!</v>
      </c>
      <c r="B17" t="e">
        <f>#REF!</f>
        <v>#REF!</v>
      </c>
      <c r="C17" s="10">
        <f>SUMIF('detail import'!G$2:G$101,B17,'detail import'!I$2:I$101)</f>
        <v>0</v>
      </c>
      <c r="D17" s="10">
        <f>SUMIF('detail import'!G$2:G$101,B17,'detail import'!K$2:K$101)</f>
        <v>0</v>
      </c>
    </row>
    <row r="18" spans="1:4" x14ac:dyDescent="0.3">
      <c r="A18" t="e">
        <f t="shared" si="0"/>
        <v>#REF!</v>
      </c>
      <c r="B18" t="e">
        <f>#REF!</f>
        <v>#REF!</v>
      </c>
      <c r="C18" s="10">
        <f>SUMIF('detail import'!G$2:G$101,B18,'detail import'!I$2:I$101)</f>
        <v>0</v>
      </c>
      <c r="D18" s="10">
        <f>SUMIF('detail import'!G$2:G$101,B18,'detail import'!K$2:K$101)</f>
        <v>0</v>
      </c>
    </row>
    <row r="19" spans="1:4" x14ac:dyDescent="0.3">
      <c r="A19" t="e">
        <f t="shared" si="0"/>
        <v>#REF!</v>
      </c>
      <c r="B19" t="e">
        <f>#REF!</f>
        <v>#REF!</v>
      </c>
      <c r="C19" s="10">
        <f>SUMIF('detail import'!G$2:G$101,B19,'detail import'!I$2:I$101)</f>
        <v>0</v>
      </c>
      <c r="D19" s="10">
        <f>SUMIF('detail import'!G$2:G$101,B19,'detail import'!K$2:K$101)</f>
        <v>0</v>
      </c>
    </row>
    <row r="20" spans="1:4" x14ac:dyDescent="0.3">
      <c r="A20" t="e">
        <f t="shared" si="0"/>
        <v>#REF!</v>
      </c>
      <c r="B20" t="e">
        <f>#REF!</f>
        <v>#REF!</v>
      </c>
      <c r="C20" s="10">
        <f>SUMIF('detail import'!G$2:G$101,B20,'detail import'!I$2:I$101)</f>
        <v>0</v>
      </c>
      <c r="D20" s="10">
        <f>SUMIF('detail import'!G$2:G$101,B20,'detail import'!K$2:K$101)</f>
        <v>0</v>
      </c>
    </row>
    <row r="21" spans="1:4" x14ac:dyDescent="0.3">
      <c r="A21" t="e">
        <f t="shared" si="0"/>
        <v>#REF!</v>
      </c>
      <c r="B21" t="e">
        <f>#REF!</f>
        <v>#REF!</v>
      </c>
      <c r="C21" s="10">
        <f>SUMIF('detail import'!G$2:G$101,B21,'detail import'!I$2:I$101)</f>
        <v>0</v>
      </c>
      <c r="D21" s="10">
        <f>SUMIF('detail import'!G$2:G$101,B21,'detail import'!K$2:K$101)</f>
        <v>0</v>
      </c>
    </row>
    <row r="22" spans="1:4" x14ac:dyDescent="0.3">
      <c r="A22" t="e">
        <f t="shared" si="0"/>
        <v>#REF!</v>
      </c>
      <c r="B22" t="e">
        <f>#REF!</f>
        <v>#REF!</v>
      </c>
      <c r="C22" s="10">
        <f>SUMIF('detail import'!G$2:G$101,B22,'detail import'!I$2:I$101)</f>
        <v>0</v>
      </c>
      <c r="D22" s="10">
        <f>SUMIF('detail import'!G$2:G$101,B22,'detail import'!K$2:K$101)</f>
        <v>0</v>
      </c>
    </row>
    <row r="23" spans="1:4" x14ac:dyDescent="0.3">
      <c r="A23" t="e">
        <f t="shared" si="0"/>
        <v>#REF!</v>
      </c>
      <c r="B23" t="e">
        <f>#REF!</f>
        <v>#REF!</v>
      </c>
      <c r="C23" s="10">
        <f>SUMIF('detail import'!G$2:G$101,B23,'detail import'!I$2:I$101)</f>
        <v>0</v>
      </c>
      <c r="D23" s="10">
        <f>SUMIF('detail import'!G$2:G$101,B23,'detail import'!K$2:K$101)</f>
        <v>0</v>
      </c>
    </row>
    <row r="24" spans="1:4" x14ac:dyDescent="0.3">
      <c r="A24" t="e">
        <f t="shared" si="0"/>
        <v>#REF!</v>
      </c>
      <c r="B24" t="e">
        <f>#REF!</f>
        <v>#REF!</v>
      </c>
      <c r="C24" s="10">
        <f>SUMIF('detail import'!G$2:G$101,B24,'detail import'!I$2:I$101)</f>
        <v>0</v>
      </c>
      <c r="D24" s="10">
        <f>SUMIF('detail import'!G$2:G$101,B24,'detail import'!K$2:K$101)</f>
        <v>0</v>
      </c>
    </row>
    <row r="25" spans="1:4" x14ac:dyDescent="0.3">
      <c r="A25" t="e">
        <f t="shared" si="0"/>
        <v>#REF!</v>
      </c>
      <c r="B25" t="e">
        <f>#REF!</f>
        <v>#REF!</v>
      </c>
      <c r="C25" s="10">
        <f>SUMIF('detail import'!G$2:G$101,B25,'detail import'!I$2:I$101)</f>
        <v>0</v>
      </c>
      <c r="D25" s="10">
        <f>SUMIF('detail import'!G$2:G$101,B25,'detail import'!K$2:K$101)</f>
        <v>0</v>
      </c>
    </row>
    <row r="26" spans="1:4" x14ac:dyDescent="0.3">
      <c r="A26" t="e">
        <f t="shared" si="0"/>
        <v>#REF!</v>
      </c>
      <c r="B26" t="e">
        <f>#REF!</f>
        <v>#REF!</v>
      </c>
      <c r="C26" s="10">
        <f>SUMIF('detail import'!G$2:G$101,B26,'detail import'!I$2:I$101)</f>
        <v>0</v>
      </c>
      <c r="D26" s="10">
        <f>SUMIF('detail import'!G$2:G$101,B26,'detail import'!K$2:K$101)</f>
        <v>0</v>
      </c>
    </row>
    <row r="27" spans="1:4" x14ac:dyDescent="0.3">
      <c r="A27" t="e">
        <f t="shared" si="0"/>
        <v>#REF!</v>
      </c>
      <c r="B27" t="e">
        <f>#REF!</f>
        <v>#REF!</v>
      </c>
      <c r="C27" s="10">
        <f>SUMIF('detail import'!G$2:G$101,B27,'detail import'!I$2:I$101)</f>
        <v>0</v>
      </c>
      <c r="D27" s="10">
        <f>SUMIF('detail import'!G$2:G$101,B27,'detail import'!K$2:K$101)</f>
        <v>0</v>
      </c>
    </row>
    <row r="28" spans="1:4" x14ac:dyDescent="0.3">
      <c r="A28" t="e">
        <f t="shared" si="0"/>
        <v>#REF!</v>
      </c>
      <c r="B28" t="e">
        <f>#REF!</f>
        <v>#REF!</v>
      </c>
      <c r="C28" s="10">
        <f>SUMIF('detail import'!G$2:G$101,B28,'detail import'!I$2:I$101)</f>
        <v>0</v>
      </c>
      <c r="D28" s="10">
        <f>SUMIF('detail import'!G$2:G$101,B28,'detail import'!K$2:K$101)</f>
        <v>0</v>
      </c>
    </row>
    <row r="29" spans="1:4" x14ac:dyDescent="0.3">
      <c r="A29" t="e">
        <f t="shared" si="0"/>
        <v>#REF!</v>
      </c>
      <c r="B29" t="e">
        <f>#REF!</f>
        <v>#REF!</v>
      </c>
      <c r="C29" s="10">
        <f>SUMIF('detail import'!G$2:G$101,B29,'detail import'!I$2:I$101)</f>
        <v>0</v>
      </c>
      <c r="D29" s="10">
        <f>SUMIF('detail import'!G$2:G$101,B29,'detail import'!K$2:K$101)</f>
        <v>0</v>
      </c>
    </row>
    <row r="30" spans="1:4" x14ac:dyDescent="0.3">
      <c r="A30" t="e">
        <f t="shared" si="0"/>
        <v>#REF!</v>
      </c>
      <c r="B30" t="e">
        <f>#REF!</f>
        <v>#REF!</v>
      </c>
      <c r="C30" s="10">
        <f>SUMIF('detail import'!G$2:G$101,B30,'detail import'!I$2:I$101)</f>
        <v>0</v>
      </c>
      <c r="D30" s="10">
        <f>SUMIF('detail import'!G$2:G$101,B30,'detail import'!K$2:K$101)</f>
        <v>0</v>
      </c>
    </row>
    <row r="31" spans="1:4" x14ac:dyDescent="0.3">
      <c r="A31" t="e">
        <f t="shared" si="0"/>
        <v>#REF!</v>
      </c>
      <c r="B31" t="e">
        <f>#REF!</f>
        <v>#REF!</v>
      </c>
      <c r="C31" s="10">
        <f>SUMIF('detail import'!G$2:G$101,B31,'detail import'!I$2:I$101)</f>
        <v>0</v>
      </c>
      <c r="D31" s="10">
        <f>SUMIF('detail import'!G$2:G$101,B31,'detail import'!K$2:K$101)</f>
        <v>0</v>
      </c>
    </row>
    <row r="32" spans="1:4" x14ac:dyDescent="0.3">
      <c r="A32" t="e">
        <f t="shared" si="0"/>
        <v>#REF!</v>
      </c>
      <c r="B32" t="e">
        <f>#REF!</f>
        <v>#REF!</v>
      </c>
      <c r="C32" s="10">
        <f>SUMIF('detail import'!G$2:G$101,B32,'detail import'!I$2:I$101)</f>
        <v>0</v>
      </c>
      <c r="D32" s="10">
        <f>SUMIF('detail import'!G$2:G$101,B32,'detail import'!K$2:K$101)</f>
        <v>0</v>
      </c>
    </row>
    <row r="33" spans="1:4" x14ac:dyDescent="0.3">
      <c r="A33" t="e">
        <f t="shared" si="0"/>
        <v>#REF!</v>
      </c>
      <c r="B33" t="e">
        <f>#REF!</f>
        <v>#REF!</v>
      </c>
      <c r="C33" s="10">
        <f>SUMIF('detail import'!G$2:G$101,B33,'detail import'!I$2:I$101)</f>
        <v>0</v>
      </c>
      <c r="D33" s="10">
        <f>SUMIF('detail import'!G$2:G$101,B33,'detail import'!K$2:K$101)</f>
        <v>0</v>
      </c>
    </row>
    <row r="34" spans="1:4" x14ac:dyDescent="0.3">
      <c r="A34" t="e">
        <f t="shared" si="0"/>
        <v>#REF!</v>
      </c>
      <c r="B34" t="e">
        <f>#REF!</f>
        <v>#REF!</v>
      </c>
      <c r="C34" s="10">
        <f>SUMIF('detail import'!G$2:G$101,B34,'detail import'!I$2:I$101)</f>
        <v>0</v>
      </c>
      <c r="D34" s="10">
        <f>SUMIF('detail import'!G$2:G$101,B34,'detail import'!K$2:K$101)</f>
        <v>0</v>
      </c>
    </row>
    <row r="35" spans="1:4" x14ac:dyDescent="0.3">
      <c r="A35" t="e">
        <f t="shared" si="0"/>
        <v>#REF!</v>
      </c>
      <c r="B35" t="e">
        <f>#REF!</f>
        <v>#REF!</v>
      </c>
      <c r="C35" s="10">
        <f>SUMIF('detail import'!G$2:G$101,B35,'detail import'!I$2:I$101)</f>
        <v>0</v>
      </c>
      <c r="D35" s="10">
        <f>SUMIF('detail import'!G$2:G$101,B35,'detail import'!K$2:K$101)</f>
        <v>0</v>
      </c>
    </row>
    <row r="36" spans="1:4" x14ac:dyDescent="0.3">
      <c r="A36" t="e">
        <f t="shared" si="0"/>
        <v>#REF!</v>
      </c>
      <c r="B36" t="e">
        <f>#REF!</f>
        <v>#REF!</v>
      </c>
      <c r="C36" s="10">
        <f>SUMIF('detail import'!G$2:G$101,B36,'detail import'!I$2:I$101)</f>
        <v>0</v>
      </c>
      <c r="D36" s="10">
        <f>SUMIF('detail import'!G$2:G$101,B36,'detail import'!K$2:K$101)</f>
        <v>0</v>
      </c>
    </row>
    <row r="38" spans="1:4" x14ac:dyDescent="0.3">
      <c r="A38" t="e">
        <f>A36</f>
        <v>#REF!</v>
      </c>
      <c r="B38" s="12" t="s">
        <v>24</v>
      </c>
      <c r="C38" s="10">
        <f>SUMIF('detail import'!B$2:B$101,B38,'detail import'!I$2:I$101)</f>
        <v>0</v>
      </c>
      <c r="D38" s="10">
        <f>SUMIF('detail import'!B$2:B$101,B38,'detail import'!K$2:K$101)</f>
        <v>0</v>
      </c>
    </row>
    <row r="39" spans="1:4" x14ac:dyDescent="0.3">
      <c r="A39" t="e">
        <f>A38</f>
        <v>#REF!</v>
      </c>
      <c r="B39" s="12" t="s">
        <v>28</v>
      </c>
      <c r="C39" s="10">
        <f>SUMIF('detail import'!B$2:B$101,B39,'detail import'!I$2:I$101)</f>
        <v>0</v>
      </c>
      <c r="D39" s="10">
        <f>SUMIF('detail import'!B$2:B$101,B39,'detail import'!K$2:K$101)</f>
        <v>0</v>
      </c>
    </row>
    <row r="40" spans="1:4" x14ac:dyDescent="0.3">
      <c r="A40" t="e">
        <f t="shared" ref="A40:A57" si="1">A39</f>
        <v>#REF!</v>
      </c>
      <c r="B40" s="12" t="s">
        <v>31</v>
      </c>
      <c r="C40" s="10">
        <f>SUMIF('detail import'!B$2:B$101,B40,'detail import'!I$2:I$101)</f>
        <v>0</v>
      </c>
      <c r="D40" s="10">
        <f>SUMIF('detail import'!B$2:B$101,B40,'detail import'!K$2:K$101)</f>
        <v>0</v>
      </c>
    </row>
    <row r="41" spans="1:4" x14ac:dyDescent="0.3">
      <c r="A41" t="e">
        <f t="shared" si="1"/>
        <v>#REF!</v>
      </c>
      <c r="B41" s="12" t="s">
        <v>64</v>
      </c>
      <c r="C41" s="10">
        <f>SUMIF('detail import'!B$2:B$101,B41,'detail import'!I$2:I$101)</f>
        <v>0</v>
      </c>
      <c r="D41" s="10">
        <f>SUMIF('detail import'!B$2:B$101,B41,'detail import'!K$2:K$101)</f>
        <v>0</v>
      </c>
    </row>
    <row r="42" spans="1:4" x14ac:dyDescent="0.3">
      <c r="A42" t="e">
        <f t="shared" si="1"/>
        <v>#REF!</v>
      </c>
      <c r="B42" s="12" t="s">
        <v>67</v>
      </c>
      <c r="C42" s="10">
        <f>SUMIF('detail import'!B$2:B$101,B42,'detail import'!I$2:I$101)</f>
        <v>0</v>
      </c>
      <c r="D42" s="10">
        <f>SUMIF('detail import'!B$2:B$101,B42,'detail import'!K$2:K$101)</f>
        <v>0</v>
      </c>
    </row>
    <row r="43" spans="1:4" x14ac:dyDescent="0.3">
      <c r="A43" t="e">
        <f t="shared" si="1"/>
        <v>#REF!</v>
      </c>
      <c r="B43" s="12" t="s">
        <v>35</v>
      </c>
      <c r="C43" s="10">
        <f>SUMIF('detail import'!B$2:B$101,B43,'detail import'!I$2:I$101)</f>
        <v>0</v>
      </c>
      <c r="D43" s="10">
        <f>SUMIF('detail import'!B$2:B$101,B43,'detail import'!K$2:K$101)</f>
        <v>0</v>
      </c>
    </row>
    <row r="44" spans="1:4" x14ac:dyDescent="0.3">
      <c r="A44" t="e">
        <f t="shared" si="1"/>
        <v>#REF!</v>
      </c>
      <c r="B44" s="12" t="s">
        <v>38</v>
      </c>
      <c r="C44" s="10">
        <f>SUMIF('detail import'!B$2:B$101,B44,'detail import'!I$2:I$101)</f>
        <v>0</v>
      </c>
      <c r="D44" s="10">
        <f>SUMIF('detail import'!B$2:B$101,B44,'detail import'!K$2:K$101)</f>
        <v>0</v>
      </c>
    </row>
    <row r="45" spans="1:4" x14ac:dyDescent="0.3">
      <c r="A45" t="e">
        <f t="shared" si="1"/>
        <v>#REF!</v>
      </c>
      <c r="B45" s="12" t="s">
        <v>42</v>
      </c>
      <c r="C45" s="10">
        <f>SUMIF('detail import'!B$2:B$101,B45,'detail import'!I$2:I$101)</f>
        <v>0</v>
      </c>
      <c r="D45" s="10">
        <f>SUMIF('detail import'!B$2:B$101,B45,'detail import'!K$2:K$101)</f>
        <v>0</v>
      </c>
    </row>
    <row r="46" spans="1:4" x14ac:dyDescent="0.3">
      <c r="A46" t="e">
        <f t="shared" si="1"/>
        <v>#REF!</v>
      </c>
      <c r="B46" s="12" t="s">
        <v>46</v>
      </c>
      <c r="C46" s="10">
        <f>SUMIF('detail import'!B$2:B$101,B46,'detail import'!I$2:I$101)</f>
        <v>0</v>
      </c>
      <c r="D46" s="10">
        <f>SUMIF('detail import'!B$2:B$101,B46,'detail import'!K$2:K$101)</f>
        <v>0</v>
      </c>
    </row>
    <row r="47" spans="1:4" x14ac:dyDescent="0.3">
      <c r="A47" t="e">
        <f t="shared" si="1"/>
        <v>#REF!</v>
      </c>
      <c r="B47" s="11" t="s">
        <v>50</v>
      </c>
      <c r="C47" s="10">
        <f>SUMIF('detail import'!B$2:B$101,B47,'detail import'!I$2:I$101)</f>
        <v>0</v>
      </c>
      <c r="D47" s="10">
        <f>SUMIF('detail import'!B$2:B$101,B47,'detail import'!K$2:K$101)</f>
        <v>0</v>
      </c>
    </row>
    <row r="48" spans="1:4" x14ac:dyDescent="0.3">
      <c r="A48" t="e">
        <f t="shared" si="1"/>
        <v>#REF!</v>
      </c>
      <c r="B48" s="12" t="s">
        <v>70</v>
      </c>
      <c r="C48" s="10">
        <f>SUMIF('detail import'!B$2:B$101,B48,'detail import'!I$2:I$101)</f>
        <v>0</v>
      </c>
      <c r="D48" s="10">
        <f>SUMIF('detail import'!B$2:B$101,B48,'detail import'!K$2:K$101)</f>
        <v>0</v>
      </c>
    </row>
    <row r="49" spans="1:4" x14ac:dyDescent="0.3">
      <c r="A49" t="e">
        <f t="shared" si="1"/>
        <v>#REF!</v>
      </c>
      <c r="B49" s="12" t="s">
        <v>80</v>
      </c>
      <c r="C49" s="10">
        <f>SUMIF('detail import'!B$2:B$101,B49,'detail import'!I$2:I$101)</f>
        <v>0</v>
      </c>
      <c r="D49" s="10">
        <f>SUMIF('detail import'!B$2:B$101,B49,'detail import'!K$2:K$101)</f>
        <v>0</v>
      </c>
    </row>
    <row r="50" spans="1:4" x14ac:dyDescent="0.3">
      <c r="A50" t="e">
        <f t="shared" si="1"/>
        <v>#REF!</v>
      </c>
      <c r="B50" s="12" t="s">
        <v>52</v>
      </c>
      <c r="C50" s="10">
        <f>SUMIF('detail import'!B$2:B$101,B50,'detail import'!I$2:I$101)</f>
        <v>0</v>
      </c>
      <c r="D50" s="10">
        <f>SUMIF('detail import'!B$2:B$101,B50,'detail import'!K$2:K$101)</f>
        <v>0</v>
      </c>
    </row>
    <row r="51" spans="1:4" x14ac:dyDescent="0.3">
      <c r="A51" t="e">
        <f t="shared" si="1"/>
        <v>#REF!</v>
      </c>
      <c r="B51" s="12" t="s">
        <v>55</v>
      </c>
      <c r="C51" s="10">
        <f>SUMIF('detail import'!B$2:B$101,B51,'detail import'!I$2:I$101)</f>
        <v>0</v>
      </c>
      <c r="D51" s="10">
        <f>SUMIF('detail import'!B$2:B$101,B51,'detail import'!K$2:K$101)</f>
        <v>0</v>
      </c>
    </row>
    <row r="52" spans="1:4" x14ac:dyDescent="0.3">
      <c r="A52" t="e">
        <f t="shared" si="1"/>
        <v>#REF!</v>
      </c>
      <c r="B52" s="12" t="s">
        <v>58</v>
      </c>
      <c r="C52" s="10">
        <f>SUMIF('detail import'!B$2:B$101,B52,'detail import'!I$2:I$101)</f>
        <v>0</v>
      </c>
      <c r="D52" s="10">
        <f>SUMIF('detail import'!B$2:B$101,B52,'detail import'!K$2:K$101)</f>
        <v>0</v>
      </c>
    </row>
    <row r="53" spans="1:4" x14ac:dyDescent="0.3">
      <c r="A53" t="e">
        <f t="shared" si="1"/>
        <v>#REF!</v>
      </c>
      <c r="B53" s="11" t="s">
        <v>61</v>
      </c>
      <c r="C53" s="10">
        <f>SUMIF('detail import'!B$2:B$101,B53,'detail import'!I$2:I$101)</f>
        <v>0</v>
      </c>
      <c r="D53" s="10">
        <f>SUMIF('detail import'!B$2:B$101,B53,'detail import'!K$2:K$101)</f>
        <v>0</v>
      </c>
    </row>
    <row r="54" spans="1:4" x14ac:dyDescent="0.3">
      <c r="A54" t="e">
        <f t="shared" si="1"/>
        <v>#REF!</v>
      </c>
      <c r="B54" s="12" t="s">
        <v>72</v>
      </c>
      <c r="C54" s="10">
        <f>SUMIF('detail import'!B$2:B$101,B54,'detail import'!I$2:I$101)</f>
        <v>0</v>
      </c>
      <c r="D54" s="10">
        <f>SUMIF('detail import'!B$2:B$101,B54,'detail import'!K$2:K$101)</f>
        <v>0</v>
      </c>
    </row>
    <row r="55" spans="1:4" x14ac:dyDescent="0.3">
      <c r="A55" t="e">
        <f t="shared" si="1"/>
        <v>#REF!</v>
      </c>
      <c r="B55" s="12" t="s">
        <v>74</v>
      </c>
      <c r="C55" s="10">
        <f>SUMIF('detail import'!B$2:B$101,B55,'detail import'!I$2:I$101)</f>
        <v>0</v>
      </c>
      <c r="D55" s="10">
        <f>SUMIF('detail import'!B$2:B$101,B55,'detail import'!K$2:K$101)</f>
        <v>0</v>
      </c>
    </row>
    <row r="56" spans="1:4" x14ac:dyDescent="0.3">
      <c r="A56" t="e">
        <f t="shared" si="1"/>
        <v>#REF!</v>
      </c>
      <c r="B56" s="12" t="s">
        <v>76</v>
      </c>
      <c r="C56" s="10">
        <f>SUMIF('detail import'!B$2:B$101,B56,'detail import'!I$2:I$101)</f>
        <v>0</v>
      </c>
      <c r="D56" s="10">
        <f>SUMIF('detail import'!B$2:B$101,B56,'detail import'!K$2:K$101)</f>
        <v>0</v>
      </c>
    </row>
    <row r="57" spans="1:4" x14ac:dyDescent="0.3">
      <c r="A57" t="e">
        <f t="shared" si="1"/>
        <v>#REF!</v>
      </c>
      <c r="B57" s="12" t="s">
        <v>78</v>
      </c>
      <c r="C57" s="10">
        <f>SUMIF('detail import'!B$2:B$101,B57,'detail import'!I$2:I$101)</f>
        <v>0</v>
      </c>
      <c r="D57" s="10">
        <f>SUMIF('detail import'!B$2:B$101,B57,'detail import'!K$2:K$101)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1"/>
  <sheetViews>
    <sheetView topLeftCell="A70" workbookViewId="0">
      <selection activeCell="C84" sqref="C84"/>
    </sheetView>
  </sheetViews>
  <sheetFormatPr defaultRowHeight="14.4" x14ac:dyDescent="0.3"/>
  <cols>
    <col min="1" max="1" width="39" bestFit="1" customWidth="1"/>
    <col min="2" max="2" width="35.109375" customWidth="1"/>
  </cols>
  <sheetData>
    <row r="1" spans="1:7" x14ac:dyDescent="0.3">
      <c r="A1" s="5" t="s">
        <v>102</v>
      </c>
    </row>
    <row r="2" spans="1:7" x14ac:dyDescent="0.3">
      <c r="A2" s="13"/>
      <c r="B2" s="13" t="s">
        <v>103</v>
      </c>
      <c r="C2" s="13"/>
      <c r="D2" s="13"/>
      <c r="E2" s="13"/>
      <c r="F2" s="13"/>
      <c r="G2" s="13"/>
    </row>
    <row r="3" spans="1:7" x14ac:dyDescent="0.3">
      <c r="A3" s="14" t="s">
        <v>104</v>
      </c>
      <c r="B3" s="14" t="s">
        <v>105</v>
      </c>
      <c r="C3" s="14"/>
      <c r="D3" s="14"/>
      <c r="E3" s="14"/>
      <c r="F3" s="14"/>
      <c r="G3" s="14"/>
    </row>
    <row r="4" spans="1:7" x14ac:dyDescent="0.3">
      <c r="A4" s="14" t="s">
        <v>106</v>
      </c>
      <c r="B4" s="14" t="s">
        <v>107</v>
      </c>
      <c r="C4" s="14"/>
      <c r="D4" s="14"/>
      <c r="E4" s="14"/>
      <c r="F4" s="14"/>
      <c r="G4" s="14"/>
    </row>
    <row r="5" spans="1:7" x14ac:dyDescent="0.3">
      <c r="A5" s="14" t="s">
        <v>108</v>
      </c>
      <c r="B5" s="14"/>
      <c r="C5" s="14"/>
      <c r="D5" s="14"/>
      <c r="E5" s="14"/>
      <c r="F5" s="14"/>
      <c r="G5" s="14"/>
    </row>
    <row r="6" spans="1:7" x14ac:dyDescent="0.3">
      <c r="A6" s="14" t="s">
        <v>109</v>
      </c>
      <c r="B6" s="14"/>
      <c r="C6" s="14"/>
      <c r="D6" s="14"/>
      <c r="E6" s="14"/>
      <c r="F6" s="14"/>
      <c r="G6" s="14"/>
    </row>
    <row r="7" spans="1:7" ht="15" thickBot="1" x14ac:dyDescent="0.35">
      <c r="A7" s="15" t="s">
        <v>32</v>
      </c>
      <c r="B7" s="15" t="s">
        <v>110</v>
      </c>
      <c r="C7" s="14"/>
      <c r="D7" s="14"/>
      <c r="E7" s="14"/>
      <c r="F7" s="14"/>
      <c r="G7" s="14"/>
    </row>
    <row r="8" spans="1:7" ht="15" thickTop="1" x14ac:dyDescent="0.3">
      <c r="A8" s="16" t="s">
        <v>110</v>
      </c>
      <c r="B8" s="16" t="s">
        <v>111</v>
      </c>
      <c r="C8" s="14"/>
      <c r="D8" s="14"/>
      <c r="E8" s="14"/>
      <c r="F8" s="14"/>
      <c r="G8" s="14"/>
    </row>
    <row r="9" spans="1:7" x14ac:dyDescent="0.3">
      <c r="A9" s="14"/>
      <c r="B9" s="16" t="s">
        <v>112</v>
      </c>
      <c r="C9" s="14"/>
      <c r="D9" s="14"/>
      <c r="E9" s="14"/>
      <c r="F9" s="14"/>
      <c r="G9" s="14"/>
    </row>
    <row r="10" spans="1:7" x14ac:dyDescent="0.3">
      <c r="B10" s="16" t="s">
        <v>113</v>
      </c>
      <c r="C10" s="14"/>
      <c r="D10" s="14"/>
      <c r="E10" s="14"/>
      <c r="F10" s="14"/>
      <c r="G10" s="14"/>
    </row>
    <row r="11" spans="1:7" x14ac:dyDescent="0.3">
      <c r="B11" s="14" t="s">
        <v>114</v>
      </c>
      <c r="C11" s="14"/>
      <c r="D11" s="14"/>
      <c r="E11" s="14"/>
      <c r="F11" s="14"/>
      <c r="G11" s="14"/>
    </row>
    <row r="12" spans="1:7" x14ac:dyDescent="0.3">
      <c r="B12" s="16" t="s">
        <v>115</v>
      </c>
      <c r="C12" s="14"/>
      <c r="D12" s="14"/>
      <c r="E12" s="14"/>
      <c r="F12" s="14"/>
      <c r="G12" s="14"/>
    </row>
    <row r="13" spans="1:7" x14ac:dyDescent="0.3">
      <c r="A13" s="14"/>
      <c r="B13" s="14" t="s">
        <v>116</v>
      </c>
      <c r="C13" s="14"/>
      <c r="D13" s="14"/>
      <c r="E13" s="14"/>
      <c r="F13" s="14"/>
      <c r="G13" s="14"/>
    </row>
    <row r="14" spans="1:7" ht="15" thickBot="1" x14ac:dyDescent="0.35">
      <c r="A14" s="14"/>
      <c r="B14" s="15"/>
      <c r="C14" s="14"/>
      <c r="D14" s="14"/>
      <c r="E14" s="14"/>
      <c r="F14" s="14" t="s">
        <v>20</v>
      </c>
      <c r="G14" s="14"/>
    </row>
    <row r="15" spans="1:7" ht="15" thickTop="1" x14ac:dyDescent="0.3">
      <c r="A15" s="17" t="s">
        <v>16</v>
      </c>
      <c r="B15" s="18" t="s">
        <v>9</v>
      </c>
      <c r="C15" s="14"/>
      <c r="D15" s="14"/>
      <c r="E15" s="14"/>
      <c r="F15" s="19" t="s">
        <v>24</v>
      </c>
      <c r="G15" s="14"/>
    </row>
    <row r="16" spans="1:7" x14ac:dyDescent="0.3">
      <c r="A16" s="20" t="s">
        <v>117</v>
      </c>
      <c r="B16" s="21" t="s">
        <v>22</v>
      </c>
      <c r="C16" s="14"/>
      <c r="D16" s="14"/>
      <c r="E16" s="14"/>
      <c r="F16" s="19" t="s">
        <v>28</v>
      </c>
      <c r="G16" s="14"/>
    </row>
    <row r="17" spans="1:10" x14ac:dyDescent="0.3">
      <c r="A17" s="22" t="s">
        <v>103</v>
      </c>
      <c r="B17" s="23" t="s">
        <v>26</v>
      </c>
      <c r="C17" s="14"/>
      <c r="D17" s="14"/>
      <c r="E17" s="14"/>
      <c r="F17" s="19" t="s">
        <v>31</v>
      </c>
      <c r="G17" s="14"/>
    </row>
    <row r="18" spans="1:10" x14ac:dyDescent="0.3">
      <c r="A18" s="14"/>
      <c r="B18" s="23" t="s">
        <v>29</v>
      </c>
      <c r="C18" s="14"/>
      <c r="D18" s="14"/>
      <c r="E18" s="14"/>
      <c r="F18" s="19" t="s">
        <v>35</v>
      </c>
      <c r="G18" s="14"/>
    </row>
    <row r="19" spans="1:10" x14ac:dyDescent="0.3">
      <c r="A19" s="17" t="s">
        <v>19</v>
      </c>
      <c r="B19" s="23" t="s">
        <v>33</v>
      </c>
      <c r="C19" s="14"/>
      <c r="D19" s="14"/>
      <c r="E19" s="14"/>
      <c r="F19" s="19" t="s">
        <v>38</v>
      </c>
      <c r="G19" s="14"/>
    </row>
    <row r="20" spans="1:10" x14ac:dyDescent="0.3">
      <c r="A20" s="20" t="s">
        <v>21</v>
      </c>
      <c r="B20" s="23" t="s">
        <v>36</v>
      </c>
      <c r="C20" s="14"/>
      <c r="D20" s="14"/>
      <c r="E20" s="14"/>
      <c r="F20" s="19" t="s">
        <v>42</v>
      </c>
      <c r="G20" s="14"/>
    </row>
    <row r="21" spans="1:10" x14ac:dyDescent="0.3">
      <c r="A21" s="20" t="s">
        <v>25</v>
      </c>
      <c r="B21" s="23" t="s">
        <v>40</v>
      </c>
      <c r="C21" s="14"/>
      <c r="D21" s="24"/>
      <c r="E21" s="25"/>
      <c r="F21" s="14" t="s">
        <v>46</v>
      </c>
      <c r="G21" s="14"/>
      <c r="J21" s="5"/>
    </row>
    <row r="22" spans="1:10" x14ac:dyDescent="0.3">
      <c r="A22" s="20" t="s">
        <v>4</v>
      </c>
      <c r="B22" s="23" t="s">
        <v>44</v>
      </c>
      <c r="C22" s="14"/>
      <c r="D22" s="14"/>
      <c r="E22" s="14"/>
      <c r="F22" s="14" t="s">
        <v>50</v>
      </c>
      <c r="G22" s="14"/>
      <c r="J22" s="5"/>
    </row>
    <row r="23" spans="1:10" x14ac:dyDescent="0.3">
      <c r="A23" s="22" t="s">
        <v>32</v>
      </c>
      <c r="B23" s="23" t="s">
        <v>48</v>
      </c>
      <c r="C23" s="14"/>
      <c r="D23" s="14"/>
      <c r="E23" s="14"/>
      <c r="F23" s="19" t="s">
        <v>52</v>
      </c>
      <c r="G23" s="14"/>
      <c r="J23" s="5"/>
    </row>
    <row r="24" spans="1:10" x14ac:dyDescent="0.3">
      <c r="B24" s="26"/>
      <c r="C24" s="14"/>
      <c r="D24" s="14"/>
      <c r="E24" s="14"/>
      <c r="F24" s="19" t="s">
        <v>55</v>
      </c>
      <c r="G24" s="14"/>
      <c r="J24" s="5"/>
    </row>
    <row r="25" spans="1:10" x14ac:dyDescent="0.3">
      <c r="A25" s="17" t="s">
        <v>39</v>
      </c>
      <c r="B25" s="14"/>
      <c r="C25" s="14"/>
      <c r="D25" s="14"/>
      <c r="E25" s="14"/>
      <c r="F25" s="19" t="s">
        <v>58</v>
      </c>
      <c r="G25" s="14"/>
      <c r="J25" s="5"/>
    </row>
    <row r="26" spans="1:10" x14ac:dyDescent="0.3">
      <c r="A26" s="27" t="s">
        <v>43</v>
      </c>
      <c r="B26" s="28"/>
      <c r="C26" s="14"/>
      <c r="D26" s="14"/>
      <c r="E26" s="14"/>
      <c r="F26" s="14" t="s">
        <v>61</v>
      </c>
      <c r="G26" s="14"/>
      <c r="J26" s="5"/>
    </row>
    <row r="27" spans="1:10" x14ac:dyDescent="0.3">
      <c r="A27" s="29" t="s">
        <v>47</v>
      </c>
      <c r="B27" s="28"/>
      <c r="C27" s="14"/>
      <c r="D27" s="14"/>
      <c r="E27" s="14"/>
      <c r="F27" s="19" t="s">
        <v>64</v>
      </c>
      <c r="G27" s="14"/>
      <c r="J27" s="5"/>
    </row>
    <row r="28" spans="1:10" x14ac:dyDescent="0.3">
      <c r="B28" s="14"/>
      <c r="C28" s="14"/>
      <c r="D28" s="14"/>
      <c r="E28" s="14"/>
      <c r="F28" s="19" t="s">
        <v>67</v>
      </c>
      <c r="G28" s="24"/>
      <c r="J28" s="5"/>
    </row>
    <row r="29" spans="1:10" x14ac:dyDescent="0.3">
      <c r="A29" s="30" t="s">
        <v>53</v>
      </c>
      <c r="B29" s="14"/>
      <c r="C29" s="14"/>
      <c r="D29" s="14"/>
      <c r="E29" s="14"/>
      <c r="F29" s="19" t="s">
        <v>70</v>
      </c>
      <c r="G29" s="24"/>
      <c r="J29" s="5"/>
    </row>
    <row r="30" spans="1:10" x14ac:dyDescent="0.3">
      <c r="A30" s="27" t="s">
        <v>56</v>
      </c>
      <c r="B30" s="14"/>
      <c r="C30" s="412"/>
      <c r="D30" s="412"/>
      <c r="E30" s="14"/>
      <c r="F30" s="19" t="s">
        <v>72</v>
      </c>
      <c r="G30" s="14"/>
      <c r="J30" s="5"/>
    </row>
    <row r="31" spans="1:10" x14ac:dyDescent="0.3">
      <c r="A31" s="27" t="s">
        <v>59</v>
      </c>
      <c r="B31" s="14"/>
      <c r="C31" s="14"/>
      <c r="D31" s="14"/>
      <c r="E31" s="14"/>
      <c r="F31" s="19" t="s">
        <v>74</v>
      </c>
      <c r="G31" s="14"/>
      <c r="J31" s="5"/>
    </row>
    <row r="32" spans="1:10" x14ac:dyDescent="0.3">
      <c r="A32" s="27" t="s">
        <v>62</v>
      </c>
      <c r="B32" s="28"/>
      <c r="C32" s="14"/>
      <c r="D32" s="14"/>
      <c r="E32" s="14"/>
      <c r="F32" s="19" t="s">
        <v>76</v>
      </c>
      <c r="G32" s="14"/>
      <c r="J32" s="5"/>
    </row>
    <row r="33" spans="1:10" x14ac:dyDescent="0.3">
      <c r="A33" s="27" t="s">
        <v>65</v>
      </c>
      <c r="B33" s="28"/>
      <c r="C33" s="14"/>
      <c r="D33" s="14"/>
      <c r="E33" s="14"/>
      <c r="F33" s="19" t="s">
        <v>78</v>
      </c>
      <c r="G33" s="14"/>
      <c r="J33" s="5"/>
    </row>
    <row r="34" spans="1:10" x14ac:dyDescent="0.3">
      <c r="A34" s="29" t="s">
        <v>68</v>
      </c>
      <c r="B34" s="14"/>
      <c r="C34" s="14"/>
      <c r="D34" s="14"/>
      <c r="E34" s="14"/>
      <c r="F34" s="19" t="s">
        <v>80</v>
      </c>
      <c r="G34" s="14"/>
      <c r="J34" s="5"/>
    </row>
    <row r="35" spans="1:10" x14ac:dyDescent="0.3">
      <c r="B35" s="14"/>
      <c r="C35" s="412"/>
      <c r="D35" s="412"/>
      <c r="E35" s="14"/>
      <c r="F35" s="14"/>
      <c r="G35" s="14"/>
    </row>
    <row r="38" spans="1:10" x14ac:dyDescent="0.3">
      <c r="A38" t="s">
        <v>9</v>
      </c>
      <c r="B38" t="s">
        <v>10</v>
      </c>
      <c r="C38" t="s">
        <v>118</v>
      </c>
      <c r="D38" t="s">
        <v>119</v>
      </c>
    </row>
    <row r="39" spans="1:10" x14ac:dyDescent="0.3">
      <c r="A39" t="s">
        <v>22</v>
      </c>
      <c r="B39" t="s">
        <v>79</v>
      </c>
      <c r="C39" s="31">
        <v>500</v>
      </c>
      <c r="D39" t="s">
        <v>120</v>
      </c>
    </row>
    <row r="40" spans="1:10" x14ac:dyDescent="0.3">
      <c r="B40" t="s">
        <v>81</v>
      </c>
      <c r="C40" s="31">
        <v>600</v>
      </c>
      <c r="D40" t="s">
        <v>120</v>
      </c>
    </row>
    <row r="41" spans="1:10" x14ac:dyDescent="0.3">
      <c r="B41" t="s">
        <v>85</v>
      </c>
      <c r="C41" s="31">
        <v>150</v>
      </c>
      <c r="D41" t="s">
        <v>120</v>
      </c>
    </row>
    <row r="42" spans="1:10" x14ac:dyDescent="0.3">
      <c r="B42" t="s">
        <v>89</v>
      </c>
      <c r="C42" s="31"/>
    </row>
    <row r="43" spans="1:10" x14ac:dyDescent="0.3">
      <c r="B43" t="s">
        <v>82</v>
      </c>
      <c r="C43" s="31"/>
    </row>
    <row r="44" spans="1:10" x14ac:dyDescent="0.3">
      <c r="B44" t="s">
        <v>91</v>
      </c>
      <c r="C44" s="31"/>
    </row>
    <row r="45" spans="1:10" x14ac:dyDescent="0.3">
      <c r="B45" t="s">
        <v>77</v>
      </c>
      <c r="C45" s="31">
        <v>300</v>
      </c>
      <c r="D45" t="s">
        <v>120</v>
      </c>
    </row>
    <row r="46" spans="1:10" x14ac:dyDescent="0.3">
      <c r="B46" t="s">
        <v>75</v>
      </c>
      <c r="C46" s="31"/>
    </row>
    <row r="47" spans="1:10" x14ac:dyDescent="0.3">
      <c r="B47" t="s">
        <v>71</v>
      </c>
      <c r="C47" s="31"/>
    </row>
    <row r="48" spans="1:10" x14ac:dyDescent="0.3">
      <c r="A48" t="s">
        <v>36</v>
      </c>
      <c r="B48" t="s">
        <v>60</v>
      </c>
      <c r="C48" s="31">
        <v>85</v>
      </c>
      <c r="D48" t="s">
        <v>121</v>
      </c>
    </row>
    <row r="49" spans="1:4" x14ac:dyDescent="0.3">
      <c r="B49" t="s">
        <v>122</v>
      </c>
      <c r="C49" s="31">
        <v>100</v>
      </c>
      <c r="D49" t="s">
        <v>121</v>
      </c>
    </row>
    <row r="50" spans="1:4" x14ac:dyDescent="0.3">
      <c r="B50" t="s">
        <v>87</v>
      </c>
      <c r="C50" s="31">
        <v>85</v>
      </c>
      <c r="D50" t="s">
        <v>121</v>
      </c>
    </row>
    <row r="51" spans="1:4" x14ac:dyDescent="0.3">
      <c r="B51" t="s">
        <v>123</v>
      </c>
      <c r="C51" s="31">
        <v>100</v>
      </c>
      <c r="D51" t="s">
        <v>121</v>
      </c>
    </row>
    <row r="52" spans="1:4" x14ac:dyDescent="0.3">
      <c r="B52" t="s">
        <v>95</v>
      </c>
      <c r="C52" s="31">
        <v>85</v>
      </c>
      <c r="D52" t="s">
        <v>121</v>
      </c>
    </row>
    <row r="53" spans="1:4" x14ac:dyDescent="0.3">
      <c r="A53" t="s">
        <v>29</v>
      </c>
      <c r="B53" t="s">
        <v>122</v>
      </c>
      <c r="C53" s="31">
        <v>60</v>
      </c>
      <c r="D53" t="s">
        <v>121</v>
      </c>
    </row>
    <row r="54" spans="1:4" x14ac:dyDescent="0.3">
      <c r="B54" t="s">
        <v>123</v>
      </c>
      <c r="C54" s="31">
        <v>60</v>
      </c>
      <c r="D54" t="s">
        <v>124</v>
      </c>
    </row>
    <row r="55" spans="1:4" x14ac:dyDescent="0.3">
      <c r="A55" t="s">
        <v>26</v>
      </c>
      <c r="B55" t="s">
        <v>45</v>
      </c>
      <c r="C55" s="31">
        <v>85</v>
      </c>
      <c r="D55" t="s">
        <v>121</v>
      </c>
    </row>
    <row r="56" spans="1:4" x14ac:dyDescent="0.3">
      <c r="B56" t="s">
        <v>66</v>
      </c>
      <c r="C56" s="31">
        <v>60</v>
      </c>
      <c r="D56" t="s">
        <v>121</v>
      </c>
    </row>
    <row r="57" spans="1:4" x14ac:dyDescent="0.3">
      <c r="B57" t="s">
        <v>73</v>
      </c>
      <c r="C57" s="31">
        <v>70</v>
      </c>
      <c r="D57" t="s">
        <v>121</v>
      </c>
    </row>
    <row r="58" spans="1:4" x14ac:dyDescent="0.3">
      <c r="B58" t="s">
        <v>49</v>
      </c>
      <c r="C58" s="31">
        <v>70</v>
      </c>
      <c r="D58" t="s">
        <v>121</v>
      </c>
    </row>
    <row r="59" spans="1:4" x14ac:dyDescent="0.3">
      <c r="A59" t="s">
        <v>48</v>
      </c>
      <c r="B59" t="s">
        <v>57</v>
      </c>
      <c r="C59" s="31">
        <v>225</v>
      </c>
      <c r="D59" t="s">
        <v>125</v>
      </c>
    </row>
    <row r="60" spans="1:4" x14ac:dyDescent="0.3">
      <c r="B60" t="s">
        <v>54</v>
      </c>
      <c r="C60" s="31">
        <v>326.5</v>
      </c>
      <c r="D60" t="s">
        <v>125</v>
      </c>
    </row>
    <row r="61" spans="1:4" x14ac:dyDescent="0.3">
      <c r="B61" t="s">
        <v>94</v>
      </c>
      <c r="C61" s="31"/>
    </row>
    <row r="62" spans="1:4" x14ac:dyDescent="0.3">
      <c r="B62" t="s">
        <v>86</v>
      </c>
      <c r="C62" s="31"/>
    </row>
    <row r="63" spans="1:4" x14ac:dyDescent="0.3">
      <c r="B63" t="s">
        <v>63</v>
      </c>
      <c r="C63" s="31"/>
    </row>
    <row r="64" spans="1:4" x14ac:dyDescent="0.3">
      <c r="B64" t="s">
        <v>37</v>
      </c>
      <c r="C64" s="31"/>
    </row>
    <row r="65" spans="1:4" x14ac:dyDescent="0.3">
      <c r="B65" t="s">
        <v>90</v>
      </c>
      <c r="C65" s="31"/>
    </row>
    <row r="66" spans="1:4" x14ac:dyDescent="0.3">
      <c r="A66" t="s">
        <v>44</v>
      </c>
      <c r="B66" t="s">
        <v>41</v>
      </c>
      <c r="C66" s="31">
        <v>25</v>
      </c>
      <c r="D66" t="s">
        <v>125</v>
      </c>
    </row>
    <row r="67" spans="1:4" x14ac:dyDescent="0.3">
      <c r="B67" t="s">
        <v>30</v>
      </c>
      <c r="C67" s="31">
        <v>12.5</v>
      </c>
      <c r="D67" t="s">
        <v>125</v>
      </c>
    </row>
    <row r="68" spans="1:4" x14ac:dyDescent="0.3">
      <c r="B68" t="s">
        <v>34</v>
      </c>
      <c r="C68" s="31"/>
    </row>
    <row r="69" spans="1:4" x14ac:dyDescent="0.3">
      <c r="A69" t="s">
        <v>40</v>
      </c>
      <c r="B69" t="s">
        <v>69</v>
      </c>
      <c r="C69" s="31">
        <v>40</v>
      </c>
      <c r="D69" t="s">
        <v>121</v>
      </c>
    </row>
    <row r="70" spans="1:4" x14ac:dyDescent="0.3">
      <c r="B70" t="s">
        <v>27</v>
      </c>
      <c r="C70" s="31">
        <v>50</v>
      </c>
      <c r="D70" t="s">
        <v>121</v>
      </c>
    </row>
    <row r="71" spans="1:4" x14ac:dyDescent="0.3">
      <c r="B71" t="s">
        <v>51</v>
      </c>
      <c r="C71" s="31">
        <v>40</v>
      </c>
      <c r="D71" t="s">
        <v>121</v>
      </c>
    </row>
    <row r="72" spans="1:4" x14ac:dyDescent="0.3">
      <c r="A72" t="s">
        <v>33</v>
      </c>
      <c r="B72" t="s">
        <v>23</v>
      </c>
      <c r="C72" s="31"/>
    </row>
    <row r="73" spans="1:4" x14ac:dyDescent="0.3">
      <c r="B73" t="s">
        <v>88</v>
      </c>
      <c r="C73" s="31"/>
    </row>
    <row r="75" spans="1:4" x14ac:dyDescent="0.3">
      <c r="B75" s="32" t="s">
        <v>10</v>
      </c>
      <c r="C75" s="33" t="s">
        <v>118</v>
      </c>
      <c r="D75" s="34" t="s">
        <v>119</v>
      </c>
    </row>
    <row r="76" spans="1:4" x14ac:dyDescent="0.3">
      <c r="B76" s="23" t="s">
        <v>23</v>
      </c>
      <c r="C76" s="35"/>
      <c r="D76" s="36"/>
    </row>
    <row r="77" spans="1:4" x14ac:dyDescent="0.3">
      <c r="B77" s="23" t="s">
        <v>27</v>
      </c>
      <c r="C77" s="35">
        <v>50</v>
      </c>
      <c r="D77" s="36" t="s">
        <v>121</v>
      </c>
    </row>
    <row r="78" spans="1:4" x14ac:dyDescent="0.3">
      <c r="B78" s="23" t="s">
        <v>30</v>
      </c>
      <c r="C78" s="35">
        <v>12.5</v>
      </c>
      <c r="D78" s="36" t="s">
        <v>125</v>
      </c>
    </row>
    <row r="79" spans="1:4" x14ac:dyDescent="0.3">
      <c r="B79" s="23" t="s">
        <v>34</v>
      </c>
      <c r="C79" s="35"/>
      <c r="D79" s="36"/>
    </row>
    <row r="80" spans="1:4" x14ac:dyDescent="0.3">
      <c r="B80" s="23" t="s">
        <v>37</v>
      </c>
      <c r="C80" s="35"/>
      <c r="D80" s="36"/>
    </row>
    <row r="81" spans="2:4" x14ac:dyDescent="0.3">
      <c r="B81" s="23" t="s">
        <v>41</v>
      </c>
      <c r="C81" s="35">
        <v>25</v>
      </c>
      <c r="D81" s="36" t="s">
        <v>125</v>
      </c>
    </row>
    <row r="82" spans="2:4" x14ac:dyDescent="0.3">
      <c r="B82" s="23" t="s">
        <v>45</v>
      </c>
      <c r="C82" s="35">
        <v>85</v>
      </c>
      <c r="D82" s="36" t="s">
        <v>121</v>
      </c>
    </row>
    <row r="83" spans="2:4" x14ac:dyDescent="0.3">
      <c r="B83" s="23" t="s">
        <v>49</v>
      </c>
      <c r="C83" s="35">
        <v>64</v>
      </c>
      <c r="D83" s="36" t="s">
        <v>121</v>
      </c>
    </row>
    <row r="84" spans="2:4" x14ac:dyDescent="0.3">
      <c r="B84" s="23" t="s">
        <v>51</v>
      </c>
      <c r="C84" s="35">
        <v>40</v>
      </c>
      <c r="D84" s="36" t="s">
        <v>121</v>
      </c>
    </row>
    <row r="85" spans="2:4" x14ac:dyDescent="0.3">
      <c r="B85" s="23" t="s">
        <v>54</v>
      </c>
      <c r="C85" s="35">
        <v>326.5</v>
      </c>
      <c r="D85" s="36" t="s">
        <v>125</v>
      </c>
    </row>
    <row r="86" spans="2:4" x14ac:dyDescent="0.3">
      <c r="B86" s="23" t="s">
        <v>57</v>
      </c>
      <c r="C86" s="35">
        <v>225</v>
      </c>
      <c r="D86" s="36" t="s">
        <v>125</v>
      </c>
    </row>
    <row r="87" spans="2:4" x14ac:dyDescent="0.3">
      <c r="B87" s="23" t="s">
        <v>60</v>
      </c>
      <c r="C87" s="35">
        <v>85</v>
      </c>
      <c r="D87" s="36" t="s">
        <v>121</v>
      </c>
    </row>
    <row r="88" spans="2:4" x14ac:dyDescent="0.3">
      <c r="B88" s="23" t="s">
        <v>63</v>
      </c>
      <c r="C88" s="35"/>
      <c r="D88" s="36"/>
    </row>
    <row r="89" spans="2:4" x14ac:dyDescent="0.3">
      <c r="B89" s="23" t="s">
        <v>66</v>
      </c>
      <c r="C89" s="35">
        <v>60</v>
      </c>
      <c r="D89" s="36" t="s">
        <v>121</v>
      </c>
    </row>
    <row r="90" spans="2:4" x14ac:dyDescent="0.3">
      <c r="B90" s="23" t="s">
        <v>69</v>
      </c>
      <c r="C90" s="35">
        <v>40</v>
      </c>
      <c r="D90" s="36" t="s">
        <v>121</v>
      </c>
    </row>
    <row r="91" spans="2:4" x14ac:dyDescent="0.3">
      <c r="B91" s="23" t="s">
        <v>71</v>
      </c>
      <c r="C91" s="35"/>
      <c r="D91" s="36"/>
    </row>
    <row r="92" spans="2:4" x14ac:dyDescent="0.3">
      <c r="B92" s="23" t="s">
        <v>73</v>
      </c>
      <c r="C92" s="35">
        <v>101.25</v>
      </c>
      <c r="D92" s="36" t="s">
        <v>121</v>
      </c>
    </row>
    <row r="93" spans="2:4" x14ac:dyDescent="0.3">
      <c r="B93" s="23" t="s">
        <v>75</v>
      </c>
      <c r="C93" s="35"/>
      <c r="D93" s="36"/>
    </row>
    <row r="94" spans="2:4" x14ac:dyDescent="0.3">
      <c r="B94" s="23" t="s">
        <v>77</v>
      </c>
      <c r="C94" s="35">
        <v>300</v>
      </c>
      <c r="D94" s="36" t="s">
        <v>120</v>
      </c>
    </row>
    <row r="95" spans="2:4" x14ac:dyDescent="0.3">
      <c r="B95" s="23" t="s">
        <v>79</v>
      </c>
      <c r="C95" s="35">
        <v>500</v>
      </c>
      <c r="D95" s="36" t="s">
        <v>120</v>
      </c>
    </row>
    <row r="96" spans="2:4" x14ac:dyDescent="0.3">
      <c r="B96" s="23" t="s">
        <v>81</v>
      </c>
      <c r="C96" s="35">
        <v>600</v>
      </c>
      <c r="D96" s="36" t="s">
        <v>120</v>
      </c>
    </row>
    <row r="97" spans="2:4" x14ac:dyDescent="0.3">
      <c r="B97" s="23" t="s">
        <v>82</v>
      </c>
      <c r="C97" s="35"/>
      <c r="D97" s="36"/>
    </row>
    <row r="98" spans="2:4" x14ac:dyDescent="0.3">
      <c r="B98" s="37" t="s">
        <v>83</v>
      </c>
      <c r="C98" s="35">
        <v>100</v>
      </c>
      <c r="D98" s="36" t="s">
        <v>121</v>
      </c>
    </row>
    <row r="99" spans="2:4" x14ac:dyDescent="0.3">
      <c r="B99" s="37" t="s">
        <v>84</v>
      </c>
      <c r="C99" s="35">
        <v>60</v>
      </c>
      <c r="D99" s="36" t="s">
        <v>121</v>
      </c>
    </row>
    <row r="100" spans="2:4" x14ac:dyDescent="0.3">
      <c r="B100" s="23" t="s">
        <v>85</v>
      </c>
      <c r="C100" s="35">
        <v>150</v>
      </c>
      <c r="D100" s="36" t="s">
        <v>120</v>
      </c>
    </row>
    <row r="101" spans="2:4" x14ac:dyDescent="0.3">
      <c r="B101" s="23" t="s">
        <v>86</v>
      </c>
      <c r="C101" s="35"/>
      <c r="D101" s="36"/>
    </row>
    <row r="102" spans="2:4" x14ac:dyDescent="0.3">
      <c r="B102" s="23" t="s">
        <v>87</v>
      </c>
      <c r="C102" s="35">
        <v>85</v>
      </c>
      <c r="D102" s="36" t="s">
        <v>121</v>
      </c>
    </row>
    <row r="103" spans="2:4" x14ac:dyDescent="0.3">
      <c r="B103" s="23" t="s">
        <v>88</v>
      </c>
      <c r="C103" s="35"/>
      <c r="D103" s="36"/>
    </row>
    <row r="104" spans="2:4" x14ac:dyDescent="0.3">
      <c r="B104" s="23" t="s">
        <v>89</v>
      </c>
      <c r="C104" s="35"/>
      <c r="D104" s="36"/>
    </row>
    <row r="105" spans="2:4" x14ac:dyDescent="0.3">
      <c r="B105" s="23" t="s">
        <v>90</v>
      </c>
      <c r="C105" s="35"/>
      <c r="D105" s="36"/>
    </row>
    <row r="106" spans="2:4" x14ac:dyDescent="0.3">
      <c r="B106" s="23" t="s">
        <v>91</v>
      </c>
      <c r="C106" s="35"/>
      <c r="D106" s="36"/>
    </row>
    <row r="107" spans="2:4" x14ac:dyDescent="0.3">
      <c r="B107" s="37" t="s">
        <v>92</v>
      </c>
      <c r="C107" s="35">
        <v>100</v>
      </c>
      <c r="D107" s="36" t="s">
        <v>121</v>
      </c>
    </row>
    <row r="108" spans="2:4" x14ac:dyDescent="0.3">
      <c r="B108" s="37" t="s">
        <v>93</v>
      </c>
      <c r="C108" s="35">
        <v>60</v>
      </c>
      <c r="D108" s="36" t="s">
        <v>124</v>
      </c>
    </row>
    <row r="109" spans="2:4" x14ac:dyDescent="0.3">
      <c r="B109" s="23" t="s">
        <v>94</v>
      </c>
      <c r="C109" s="35"/>
      <c r="D109" s="36"/>
    </row>
    <row r="110" spans="2:4" x14ac:dyDescent="0.3">
      <c r="B110" s="23" t="s">
        <v>95</v>
      </c>
      <c r="C110" s="35">
        <v>85</v>
      </c>
      <c r="D110" s="36" t="s">
        <v>121</v>
      </c>
    </row>
    <row r="111" spans="2:4" x14ac:dyDescent="0.3">
      <c r="B111" s="26"/>
      <c r="C111" s="38"/>
      <c r="D111" s="39"/>
    </row>
  </sheetData>
  <mergeCells count="2">
    <mergeCell ref="C30:D30"/>
    <mergeCell ref="C35:D3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1BD5-7BE6-4A35-B6C0-C55368E6B254}">
  <sheetPr>
    <pageSetUpPr fitToPage="1"/>
  </sheetPr>
  <dimension ref="A1:I44"/>
  <sheetViews>
    <sheetView workbookViewId="0">
      <selection sqref="A1:I13"/>
    </sheetView>
  </sheetViews>
  <sheetFormatPr defaultRowHeight="14.4" x14ac:dyDescent="0.3"/>
  <cols>
    <col min="1" max="1" width="45.44140625" bestFit="1" customWidth="1"/>
    <col min="2" max="2" width="10.109375" bestFit="1" customWidth="1"/>
    <col min="3" max="3" width="13" customWidth="1"/>
    <col min="5" max="5" width="11.33203125" customWidth="1"/>
    <col min="6" max="6" width="11.88671875" customWidth="1"/>
    <col min="7" max="7" width="14.33203125" customWidth="1"/>
    <col min="8" max="8" width="16.88671875" customWidth="1"/>
    <col min="9" max="9" width="15.5546875" customWidth="1"/>
  </cols>
  <sheetData>
    <row r="1" spans="1:9" ht="31.2" x14ac:dyDescent="0.6">
      <c r="A1" s="314">
        <f>Activity!K4</f>
        <v>0</v>
      </c>
      <c r="B1" s="315"/>
      <c r="C1" s="315"/>
      <c r="D1" s="315"/>
      <c r="E1" s="315"/>
      <c r="F1" s="315"/>
      <c r="G1" s="315"/>
      <c r="H1" s="315"/>
      <c r="I1" s="316"/>
    </row>
    <row r="2" spans="1:9" ht="5.25" customHeight="1" x14ac:dyDescent="0.3">
      <c r="A2" s="154"/>
      <c r="B2" s="155"/>
      <c r="C2" s="155"/>
      <c r="D2" s="155"/>
      <c r="E2" s="155"/>
      <c r="F2" s="155"/>
      <c r="G2" s="155"/>
      <c r="H2" s="155"/>
      <c r="I2" s="156"/>
    </row>
    <row r="3" spans="1:9" ht="25.8" x14ac:dyDescent="0.5">
      <c r="A3" s="317" t="str">
        <f>"Billing by Category for the Month of "</f>
        <v xml:space="preserve">Billing by Category for the Month of </v>
      </c>
      <c r="B3" s="318"/>
      <c r="C3" s="318"/>
      <c r="D3" s="318"/>
      <c r="E3" s="318"/>
      <c r="F3" s="318"/>
      <c r="G3" s="319">
        <f>Activity!J3</f>
        <v>45231</v>
      </c>
      <c r="H3" s="319"/>
      <c r="I3" s="320"/>
    </row>
    <row r="4" spans="1:9" ht="5.25" customHeight="1" x14ac:dyDescent="0.3">
      <c r="A4" s="157"/>
      <c r="B4" s="158"/>
      <c r="C4" s="158"/>
      <c r="D4" s="158"/>
      <c r="E4" s="158"/>
      <c r="F4" s="158"/>
      <c r="G4" s="158"/>
      <c r="H4" s="158"/>
      <c r="I4" s="159"/>
    </row>
    <row r="5" spans="1:9" ht="46.8" x14ac:dyDescent="0.3">
      <c r="A5" s="109" t="s">
        <v>336</v>
      </c>
      <c r="B5" s="110" t="s">
        <v>1</v>
      </c>
      <c r="C5" s="111" t="s">
        <v>13</v>
      </c>
      <c r="D5" s="112" t="s">
        <v>314</v>
      </c>
      <c r="E5" s="113" t="s">
        <v>315</v>
      </c>
      <c r="F5" s="99" t="s">
        <v>634</v>
      </c>
      <c r="G5" s="114" t="s">
        <v>316</v>
      </c>
      <c r="H5" s="113" t="s">
        <v>318</v>
      </c>
      <c r="I5" s="115" t="s">
        <v>317</v>
      </c>
    </row>
    <row r="6" spans="1:9" ht="15.6" x14ac:dyDescent="0.3">
      <c r="A6" s="126" t="s">
        <v>313</v>
      </c>
      <c r="B6" s="127">
        <f t="shared" ref="B6:I6" si="0">SUM(B7:B49)</f>
        <v>0</v>
      </c>
      <c r="C6" s="128">
        <f t="shared" si="0"/>
        <v>0</v>
      </c>
      <c r="D6" s="129">
        <f t="shared" si="0"/>
        <v>0</v>
      </c>
      <c r="E6" s="129">
        <f t="shared" si="0"/>
        <v>0</v>
      </c>
      <c r="F6" s="129">
        <f t="shared" si="0"/>
        <v>0</v>
      </c>
      <c r="G6" s="129">
        <f t="shared" si="0"/>
        <v>0</v>
      </c>
      <c r="H6" s="129">
        <f t="shared" si="0"/>
        <v>0</v>
      </c>
      <c r="I6" s="129">
        <f t="shared" si="0"/>
        <v>0</v>
      </c>
    </row>
    <row r="7" spans="1:9" x14ac:dyDescent="0.3">
      <c r="A7" s="11" t="s">
        <v>22</v>
      </c>
      <c r="B7" s="125">
        <f>SUMIF(Activity!I:I,A7,Activity!K:K)</f>
        <v>0</v>
      </c>
      <c r="C7" s="163">
        <f>SUMIF(Activity!I:I,'Category Summary'!A7,Activity!N:N)</f>
        <v>0</v>
      </c>
      <c r="D7" s="11">
        <f>COUNTIF(Activity!I:I,A7)</f>
        <v>0</v>
      </c>
      <c r="E7" s="11">
        <f>COUNTIFS(Activity!Q:Q,"Yes",Activity!I:I,A7)</f>
        <v>0</v>
      </c>
      <c r="F7" s="130">
        <f>COUNTIFS(Activity!S:S,"Yes",Activity!I:I,A7)</f>
        <v>0</v>
      </c>
      <c r="G7" s="11">
        <f>COUNTIFS(Activity!T:T,"Yes - Completed",Activity!I:I,A7)</f>
        <v>0</v>
      </c>
      <c r="H7" s="11">
        <f t="shared" ref="H7:H12" si="1">F7-G7-I7</f>
        <v>0</v>
      </c>
      <c r="I7" s="11">
        <f>COUNTIFS(Activity!T:T,"No - Never Began",Activity!I:I,A7)</f>
        <v>0</v>
      </c>
    </row>
    <row r="8" spans="1:9" x14ac:dyDescent="0.3">
      <c r="A8" s="11" t="s">
        <v>198</v>
      </c>
      <c r="B8" s="125">
        <f>SUMIF(Activity!I:I,A8,Activity!K:K)</f>
        <v>0</v>
      </c>
      <c r="C8" s="163">
        <f>SUMIF(Activity!I:I,'Category Summary'!A8,Activity!N:N)</f>
        <v>0</v>
      </c>
      <c r="D8" s="11">
        <f>COUNTIF(Activity!I:I,A8)</f>
        <v>0</v>
      </c>
      <c r="E8" s="11">
        <f>COUNTIFS(Activity!Q:Q,"Yes",Activity!I:I,A8)</f>
        <v>0</v>
      </c>
      <c r="F8" s="130">
        <f>COUNTIFS(Activity!S:S,"Yes",Activity!I:I,A8)</f>
        <v>0</v>
      </c>
      <c r="G8" s="11">
        <f>COUNTIFS(Activity!T:T,"Yes - Completed",Activity!I:I,A8)</f>
        <v>0</v>
      </c>
      <c r="H8" s="11">
        <f t="shared" si="1"/>
        <v>0</v>
      </c>
      <c r="I8" s="11">
        <f>COUNTIFS(Activity!T:T,"No - Never Began",Activity!I:I,A8)</f>
        <v>0</v>
      </c>
    </row>
    <row r="9" spans="1:9" x14ac:dyDescent="0.3">
      <c r="A9" s="11" t="s">
        <v>199</v>
      </c>
      <c r="B9" s="125">
        <f>SUMIF(Activity!I:I,A9,Activity!K:K)</f>
        <v>0</v>
      </c>
      <c r="C9" s="163">
        <f>SUMIF(Activity!I:I,'Category Summary'!A9,Activity!N:N)</f>
        <v>0</v>
      </c>
      <c r="D9" s="11">
        <f>COUNTIF(Activity!I:I,A9)</f>
        <v>0</v>
      </c>
      <c r="E9" s="11">
        <f>COUNTIFS(Activity!Q:Q,"Yes",Activity!I:I,A9)</f>
        <v>0</v>
      </c>
      <c r="F9" s="130">
        <f>COUNTIFS(Activity!S:S,"Yes",Activity!I:I,A9)</f>
        <v>0</v>
      </c>
      <c r="G9" s="11">
        <f>COUNTIFS(Activity!T:T,"Yes - Completed",Activity!I:I,A9)</f>
        <v>0</v>
      </c>
      <c r="H9" s="11">
        <f t="shared" si="1"/>
        <v>0</v>
      </c>
      <c r="I9" s="11">
        <f>COUNTIFS(Activity!T:T,"No - Never Began",Activity!I:I,A9)</f>
        <v>0</v>
      </c>
    </row>
    <row r="10" spans="1:9" x14ac:dyDescent="0.3">
      <c r="A10" s="11" t="s">
        <v>44</v>
      </c>
      <c r="B10" s="125">
        <f>SUMIF(Activity!I:I,A10,Activity!K:K)</f>
        <v>0</v>
      </c>
      <c r="C10" s="163">
        <f>SUMIF(Activity!I:I,'Category Summary'!A10,Activity!N:N)</f>
        <v>0</v>
      </c>
      <c r="D10" s="11">
        <f>COUNTIF(Activity!I:I,A10)</f>
        <v>0</v>
      </c>
      <c r="E10" s="11">
        <f>COUNTIFS(Activity!Q:Q,"Yes",Activity!I:I,A10)</f>
        <v>0</v>
      </c>
      <c r="F10" s="130">
        <f>COUNTIFS(Activity!S:S,"Yes",Activity!I:I,A10)</f>
        <v>0</v>
      </c>
      <c r="G10" s="11">
        <f>COUNTIFS(Activity!T:T,"Yes - Completed",Activity!I:I,A10)</f>
        <v>0</v>
      </c>
      <c r="H10" s="11">
        <f t="shared" si="1"/>
        <v>0</v>
      </c>
      <c r="I10" s="11">
        <f>COUNTIFS(Activity!T:T,"No - Never Began",Activity!I:I,A10)</f>
        <v>0</v>
      </c>
    </row>
    <row r="11" spans="1:9" x14ac:dyDescent="0.3">
      <c r="A11" s="11" t="s">
        <v>513</v>
      </c>
      <c r="B11" s="125">
        <f>SUMIF(Activity!I:I,A11,Activity!K:K)</f>
        <v>0</v>
      </c>
      <c r="C11" s="163">
        <f>SUMIF(Activity!I:I,'Category Summary'!A11,Activity!N:N)</f>
        <v>0</v>
      </c>
      <c r="D11" s="11">
        <f>COUNTIF(Activity!I:I,A11)</f>
        <v>0</v>
      </c>
      <c r="E11" s="11">
        <f>COUNTIFS(Activity!Q:Q,"Yes",Activity!I:I,A11)</f>
        <v>0</v>
      </c>
      <c r="F11" s="130">
        <f>COUNTIFS(Activity!S:S,"Yes",Activity!I:I,A11)</f>
        <v>0</v>
      </c>
      <c r="G11" s="11">
        <f>COUNTIFS(Activity!T:T,"Yes - Completed",Activity!I:I,A11)</f>
        <v>0</v>
      </c>
      <c r="H11" s="11">
        <f t="shared" si="1"/>
        <v>0</v>
      </c>
      <c r="I11" s="11">
        <f>COUNTIFS(Activity!T:T,"No - Never Began",Activity!I:I,A11)</f>
        <v>0</v>
      </c>
    </row>
    <row r="12" spans="1:9" x14ac:dyDescent="0.3">
      <c r="A12" s="11" t="s">
        <v>514</v>
      </c>
      <c r="B12" s="125">
        <f>SUMIF(Activity!I:I,A12,Activity!K:K)</f>
        <v>0</v>
      </c>
      <c r="C12" s="163">
        <f>SUMIF(Activity!I:I,'Category Summary'!A12,Activity!N:N)</f>
        <v>0</v>
      </c>
      <c r="D12" s="11">
        <f>COUNTIF(Activity!I:I,A12)</f>
        <v>0</v>
      </c>
      <c r="E12" s="11">
        <f>COUNTIFS(Activity!Q:Q,"Yes",Activity!I:I,A12)</f>
        <v>0</v>
      </c>
      <c r="F12" s="130">
        <f>COUNTIFS(Activity!S:S,"Yes",Activity!I:I,A12)</f>
        <v>0</v>
      </c>
      <c r="G12" s="11">
        <f>COUNTIFS(Activity!T:T,"Yes - Completed",Activity!I:I,A12)</f>
        <v>0</v>
      </c>
      <c r="H12" s="11">
        <f t="shared" si="1"/>
        <v>0</v>
      </c>
      <c r="I12" s="11">
        <f>COUNTIFS(Activity!T:T,"No - Never Began",Activity!I:I,A12)</f>
        <v>0</v>
      </c>
    </row>
    <row r="13" spans="1:9" x14ac:dyDescent="0.3">
      <c r="A13" s="11"/>
      <c r="B13" s="125"/>
      <c r="C13" s="163"/>
      <c r="D13" s="11"/>
      <c r="E13" s="11"/>
      <c r="F13" s="130"/>
      <c r="G13" s="11"/>
      <c r="H13" s="11"/>
      <c r="I13" s="11"/>
    </row>
    <row r="14" spans="1:9" x14ac:dyDescent="0.3">
      <c r="A14" s="11"/>
      <c r="B14" s="125"/>
      <c r="C14" s="163"/>
      <c r="D14" s="11"/>
      <c r="E14" s="11"/>
      <c r="F14" s="130"/>
      <c r="G14" s="11"/>
      <c r="H14" s="11"/>
      <c r="I14" s="11"/>
    </row>
    <row r="15" spans="1:9" x14ac:dyDescent="0.3">
      <c r="A15" s="11"/>
      <c r="B15" s="125"/>
      <c r="C15" s="163"/>
      <c r="D15" s="11"/>
      <c r="E15" s="11"/>
      <c r="F15" s="130"/>
      <c r="G15" s="11"/>
      <c r="H15" s="11"/>
      <c r="I15" s="11"/>
    </row>
    <row r="16" spans="1:9" x14ac:dyDescent="0.3">
      <c r="A16" s="11"/>
      <c r="B16" s="125"/>
      <c r="C16" s="163"/>
      <c r="D16" s="11"/>
      <c r="E16" s="11"/>
      <c r="F16" s="130"/>
      <c r="G16" s="11"/>
      <c r="H16" s="11"/>
      <c r="I16" s="11"/>
    </row>
    <row r="17" spans="1:9" x14ac:dyDescent="0.3">
      <c r="A17" s="11"/>
      <c r="B17" s="125"/>
      <c r="C17" s="163"/>
      <c r="D17" s="11"/>
      <c r="E17" s="11"/>
      <c r="F17" s="130"/>
      <c r="G17" s="11"/>
      <c r="H17" s="11"/>
      <c r="I17" s="11"/>
    </row>
    <row r="18" spans="1:9" x14ac:dyDescent="0.3">
      <c r="A18" s="11"/>
      <c r="B18" s="125"/>
      <c r="C18" s="163"/>
      <c r="D18" s="11"/>
      <c r="E18" s="11"/>
      <c r="F18" s="130"/>
      <c r="G18" s="11"/>
      <c r="H18" s="11"/>
      <c r="I18" s="11"/>
    </row>
    <row r="19" spans="1:9" x14ac:dyDescent="0.3">
      <c r="A19" s="11"/>
      <c r="B19" s="125"/>
      <c r="C19" s="163"/>
      <c r="D19" s="11"/>
      <c r="E19" s="11"/>
      <c r="F19" s="130"/>
      <c r="G19" s="11"/>
      <c r="H19" s="11"/>
      <c r="I19" s="11"/>
    </row>
    <row r="20" spans="1:9" x14ac:dyDescent="0.3">
      <c r="A20" s="11"/>
      <c r="B20" s="125"/>
      <c r="C20" s="163"/>
      <c r="D20" s="11"/>
      <c r="E20" s="11"/>
      <c r="F20" s="130"/>
      <c r="G20" s="11"/>
      <c r="H20" s="11"/>
      <c r="I20" s="11"/>
    </row>
    <row r="21" spans="1:9" x14ac:dyDescent="0.3">
      <c r="A21" s="11"/>
      <c r="B21" s="125"/>
      <c r="C21" s="163"/>
      <c r="D21" s="11"/>
      <c r="E21" s="11"/>
      <c r="F21" s="130"/>
      <c r="G21" s="11"/>
      <c r="H21" s="11"/>
      <c r="I21" s="11"/>
    </row>
    <row r="22" spans="1:9" x14ac:dyDescent="0.3">
      <c r="A22" s="11"/>
      <c r="B22" s="125"/>
      <c r="C22" s="163"/>
      <c r="D22" s="11"/>
      <c r="E22" s="11"/>
      <c r="F22" s="130"/>
      <c r="G22" s="11"/>
      <c r="H22" s="11"/>
      <c r="I22" s="11"/>
    </row>
    <row r="23" spans="1:9" x14ac:dyDescent="0.3">
      <c r="A23" s="11"/>
      <c r="B23" s="125"/>
      <c r="C23" s="163"/>
      <c r="D23" s="11"/>
      <c r="E23" s="11"/>
      <c r="F23" s="130"/>
      <c r="G23" s="11"/>
      <c r="H23" s="11"/>
      <c r="I23" s="11"/>
    </row>
    <row r="24" spans="1:9" x14ac:dyDescent="0.3">
      <c r="A24" s="11"/>
      <c r="B24" s="125"/>
      <c r="C24" s="163"/>
      <c r="D24" s="11"/>
      <c r="E24" s="11"/>
      <c r="F24" s="130"/>
      <c r="G24" s="11"/>
      <c r="H24" s="11"/>
      <c r="I24" s="11"/>
    </row>
    <row r="25" spans="1:9" x14ac:dyDescent="0.3">
      <c r="A25" s="11"/>
      <c r="B25" s="125"/>
      <c r="C25" s="163"/>
      <c r="D25" s="11"/>
      <c r="E25" s="11"/>
      <c r="F25" s="130"/>
      <c r="G25" s="11"/>
      <c r="H25" s="11"/>
      <c r="I25" s="11"/>
    </row>
    <row r="26" spans="1:9" x14ac:dyDescent="0.3">
      <c r="A26" s="11"/>
      <c r="B26" s="125"/>
      <c r="C26" s="163"/>
      <c r="D26" s="11"/>
      <c r="E26" s="11"/>
      <c r="F26" s="130"/>
      <c r="G26" s="11"/>
      <c r="H26" s="11"/>
      <c r="I26" s="11"/>
    </row>
    <row r="27" spans="1:9" x14ac:dyDescent="0.3">
      <c r="A27" s="11"/>
      <c r="B27" s="125"/>
      <c r="C27" s="163"/>
      <c r="D27" s="11"/>
      <c r="E27" s="11"/>
      <c r="F27" s="130"/>
      <c r="G27" s="11"/>
      <c r="H27" s="11"/>
      <c r="I27" s="11"/>
    </row>
    <row r="28" spans="1:9" x14ac:dyDescent="0.3">
      <c r="A28" s="11"/>
      <c r="B28" s="125"/>
      <c r="C28" s="163"/>
      <c r="D28" s="11"/>
      <c r="E28" s="11"/>
      <c r="F28" s="130"/>
      <c r="G28" s="11"/>
      <c r="H28" s="11"/>
      <c r="I28" s="11"/>
    </row>
    <row r="29" spans="1:9" x14ac:dyDescent="0.3">
      <c r="A29" s="11"/>
      <c r="B29" s="125"/>
      <c r="C29" s="163"/>
      <c r="D29" s="11"/>
      <c r="E29" s="11"/>
      <c r="F29" s="130"/>
      <c r="G29" s="11"/>
      <c r="H29" s="11"/>
      <c r="I29" s="11"/>
    </row>
    <row r="30" spans="1:9" x14ac:dyDescent="0.3">
      <c r="A30" s="11"/>
      <c r="B30" s="125"/>
      <c r="C30" s="163"/>
      <c r="D30" s="11"/>
      <c r="E30" s="11"/>
      <c r="F30" s="130"/>
      <c r="G30" s="11"/>
      <c r="H30" s="11"/>
      <c r="I30" s="11"/>
    </row>
    <row r="31" spans="1:9" x14ac:dyDescent="0.3">
      <c r="A31" s="11"/>
      <c r="B31" s="125"/>
      <c r="C31" s="163"/>
      <c r="D31" s="11"/>
      <c r="E31" s="11"/>
      <c r="F31" s="130"/>
      <c r="G31" s="11"/>
      <c r="H31" s="11"/>
      <c r="I31" s="11"/>
    </row>
    <row r="32" spans="1:9" x14ac:dyDescent="0.3">
      <c r="A32" s="11"/>
      <c r="B32" s="125"/>
      <c r="C32" s="163"/>
      <c r="D32" s="11"/>
      <c r="E32" s="11"/>
      <c r="F32" s="130"/>
      <c r="G32" s="11"/>
      <c r="H32" s="11"/>
      <c r="I32" s="11"/>
    </row>
    <row r="33" spans="1:9" x14ac:dyDescent="0.3">
      <c r="A33" s="11"/>
      <c r="B33" s="125"/>
      <c r="C33" s="163"/>
      <c r="D33" s="11"/>
      <c r="E33" s="11"/>
      <c r="F33" s="130"/>
      <c r="G33" s="11"/>
      <c r="H33" s="11"/>
      <c r="I33" s="11"/>
    </row>
    <row r="34" spans="1:9" x14ac:dyDescent="0.3">
      <c r="A34" s="11"/>
      <c r="B34" s="125"/>
      <c r="C34" s="163"/>
      <c r="D34" s="11"/>
      <c r="E34" s="11"/>
      <c r="F34" s="130"/>
      <c r="G34" s="11"/>
      <c r="H34" s="11"/>
      <c r="I34" s="11"/>
    </row>
    <row r="35" spans="1:9" x14ac:dyDescent="0.3">
      <c r="A35" s="11"/>
      <c r="B35" s="125"/>
      <c r="C35" s="163"/>
      <c r="D35" s="11"/>
      <c r="E35" s="11"/>
      <c r="F35" s="130"/>
      <c r="G35" s="11"/>
      <c r="H35" s="11"/>
      <c r="I35" s="11"/>
    </row>
    <row r="36" spans="1:9" x14ac:dyDescent="0.3">
      <c r="A36" s="11"/>
      <c r="B36" s="125"/>
      <c r="C36" s="163"/>
      <c r="D36" s="11"/>
      <c r="E36" s="11"/>
      <c r="F36" s="130"/>
      <c r="G36" s="11"/>
      <c r="H36" s="11"/>
      <c r="I36" s="11"/>
    </row>
    <row r="37" spans="1:9" x14ac:dyDescent="0.3">
      <c r="A37" s="11"/>
      <c r="B37" s="125"/>
      <c r="C37" s="163"/>
      <c r="D37" s="11"/>
      <c r="E37" s="11"/>
      <c r="F37" s="130"/>
      <c r="G37" s="11"/>
      <c r="H37" s="11"/>
      <c r="I37" s="11"/>
    </row>
    <row r="38" spans="1:9" x14ac:dyDescent="0.3">
      <c r="A38" s="11"/>
      <c r="B38" s="125"/>
      <c r="C38" s="163"/>
      <c r="D38" s="11"/>
      <c r="E38" s="11"/>
      <c r="F38" s="130"/>
      <c r="G38" s="11"/>
      <c r="H38" s="11"/>
      <c r="I38" s="11"/>
    </row>
    <row r="39" spans="1:9" x14ac:dyDescent="0.3">
      <c r="A39" s="11"/>
      <c r="B39" s="125"/>
      <c r="C39" s="163"/>
      <c r="D39" s="11"/>
      <c r="E39" s="11"/>
      <c r="F39" s="130"/>
      <c r="G39" s="11"/>
      <c r="H39" s="11"/>
      <c r="I39" s="11"/>
    </row>
    <row r="40" spans="1:9" x14ac:dyDescent="0.3">
      <c r="A40" s="11"/>
      <c r="B40" s="125"/>
      <c r="C40" s="163"/>
      <c r="D40" s="11"/>
      <c r="E40" s="11"/>
      <c r="F40" s="130"/>
      <c r="G40" s="11"/>
      <c r="H40" s="11"/>
      <c r="I40" s="11"/>
    </row>
    <row r="41" spans="1:9" x14ac:dyDescent="0.3">
      <c r="A41" s="11"/>
      <c r="B41" s="125"/>
      <c r="C41" s="163"/>
      <c r="D41" s="11"/>
      <c r="E41" s="11"/>
      <c r="F41" s="130"/>
      <c r="G41" s="11"/>
      <c r="H41" s="11"/>
      <c r="I41" s="11"/>
    </row>
    <row r="42" spans="1:9" x14ac:dyDescent="0.3">
      <c r="A42" s="11"/>
      <c r="B42" s="125"/>
      <c r="C42" s="163"/>
      <c r="D42" s="11"/>
      <c r="E42" s="11"/>
      <c r="F42" s="130"/>
      <c r="G42" s="11"/>
      <c r="H42" s="11"/>
      <c r="I42" s="11"/>
    </row>
    <row r="43" spans="1:9" x14ac:dyDescent="0.3">
      <c r="A43" s="11"/>
      <c r="B43" s="125"/>
      <c r="C43" s="163"/>
      <c r="D43" s="11"/>
      <c r="E43" s="11"/>
      <c r="F43" s="130"/>
      <c r="G43" s="11"/>
      <c r="H43" s="11"/>
      <c r="I43" s="11"/>
    </row>
    <row r="44" spans="1:9" x14ac:dyDescent="0.3">
      <c r="A44" s="11"/>
      <c r="B44" s="125"/>
      <c r="C44" s="163"/>
      <c r="D44" s="11"/>
      <c r="E44" s="11"/>
      <c r="F44" s="130"/>
      <c r="G44" s="11"/>
      <c r="H44" s="11"/>
      <c r="I44" s="11"/>
    </row>
  </sheetData>
  <mergeCells count="3">
    <mergeCell ref="A1:I1"/>
    <mergeCell ref="A3:F3"/>
    <mergeCell ref="G3:I3"/>
  </mergeCells>
  <pageMargins left="0.25" right="0.25" top="0.75" bottom="0.75" header="0.3" footer="0.3"/>
  <pageSetup scale="7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5"/>
  <sheetViews>
    <sheetView workbookViewId="0">
      <selection activeCell="I8" sqref="I8"/>
    </sheetView>
  </sheetViews>
  <sheetFormatPr defaultRowHeight="14.4" x14ac:dyDescent="0.3"/>
  <cols>
    <col min="1" max="1" width="52.33203125" bestFit="1" customWidth="1"/>
    <col min="2" max="2" width="10.109375" bestFit="1" customWidth="1"/>
    <col min="3" max="3" width="11.33203125" bestFit="1" customWidth="1"/>
    <col min="5" max="5" width="11.33203125" customWidth="1"/>
    <col min="6" max="6" width="11.88671875" customWidth="1"/>
    <col min="7" max="7" width="14.33203125" customWidth="1"/>
    <col min="8" max="8" width="16.88671875" customWidth="1"/>
    <col min="9" max="9" width="15.5546875" customWidth="1"/>
  </cols>
  <sheetData>
    <row r="1" spans="1:9" ht="31.2" x14ac:dyDescent="0.6">
      <c r="A1" s="314">
        <f>Activity!K4</f>
        <v>0</v>
      </c>
      <c r="B1" s="315"/>
      <c r="C1" s="315"/>
      <c r="D1" s="315"/>
      <c r="E1" s="315"/>
      <c r="F1" s="315"/>
      <c r="G1" s="315"/>
      <c r="H1" s="315"/>
      <c r="I1" s="316"/>
    </row>
    <row r="2" spans="1:9" ht="5.25" customHeight="1" x14ac:dyDescent="0.3">
      <c r="A2" s="154"/>
      <c r="B2" s="155"/>
      <c r="C2" s="155"/>
      <c r="D2" s="155"/>
      <c r="E2" s="155"/>
      <c r="F2" s="155"/>
      <c r="G2" s="155"/>
      <c r="H2" s="155"/>
      <c r="I2" s="156"/>
    </row>
    <row r="3" spans="1:9" ht="25.8" x14ac:dyDescent="0.5">
      <c r="A3" s="317" t="str">
        <f>"Billing by Sub-Category for the Month of "</f>
        <v xml:space="preserve">Billing by Sub-Category for the Month of </v>
      </c>
      <c r="B3" s="318"/>
      <c r="C3" s="318"/>
      <c r="D3" s="318"/>
      <c r="E3" s="318"/>
      <c r="F3" s="318"/>
      <c r="G3" s="319">
        <f>Activity!J3</f>
        <v>45231</v>
      </c>
      <c r="H3" s="319"/>
      <c r="I3" s="320"/>
    </row>
    <row r="4" spans="1:9" ht="5.25" customHeight="1" x14ac:dyDescent="0.3">
      <c r="A4" s="157"/>
      <c r="B4" s="158"/>
      <c r="C4" s="158"/>
      <c r="D4" s="158"/>
      <c r="E4" s="158"/>
      <c r="F4" s="158"/>
      <c r="G4" s="158"/>
      <c r="H4" s="158"/>
      <c r="I4" s="159"/>
    </row>
    <row r="5" spans="1:9" ht="46.8" x14ac:dyDescent="0.3">
      <c r="A5" s="109" t="s">
        <v>336</v>
      </c>
      <c r="B5" s="110" t="s">
        <v>1</v>
      </c>
      <c r="C5" s="111" t="s">
        <v>13</v>
      </c>
      <c r="D5" s="112" t="s">
        <v>314</v>
      </c>
      <c r="E5" s="113" t="s">
        <v>315</v>
      </c>
      <c r="F5" s="99" t="s">
        <v>633</v>
      </c>
      <c r="G5" s="114" t="s">
        <v>316</v>
      </c>
      <c r="H5" s="113" t="s">
        <v>318</v>
      </c>
      <c r="I5" s="115" t="s">
        <v>317</v>
      </c>
    </row>
    <row r="6" spans="1:9" ht="15.6" x14ac:dyDescent="0.3">
      <c r="A6" s="126" t="s">
        <v>313</v>
      </c>
      <c r="B6" s="127">
        <f t="shared" ref="B6:I6" si="0">SUM(B7:B50)</f>
        <v>0</v>
      </c>
      <c r="C6" s="128">
        <f t="shared" si="0"/>
        <v>0</v>
      </c>
      <c r="D6" s="129">
        <f t="shared" si="0"/>
        <v>0</v>
      </c>
      <c r="E6" s="129">
        <f t="shared" si="0"/>
        <v>0</v>
      </c>
      <c r="F6" s="129">
        <f>SUM(F7:F50)</f>
        <v>0</v>
      </c>
      <c r="G6" s="129">
        <f t="shared" si="0"/>
        <v>0</v>
      </c>
      <c r="H6" s="129">
        <f t="shared" si="0"/>
        <v>0</v>
      </c>
      <c r="I6" s="129">
        <f t="shared" si="0"/>
        <v>0</v>
      </c>
    </row>
    <row r="7" spans="1:9" x14ac:dyDescent="0.3">
      <c r="A7" s="11" t="s">
        <v>323</v>
      </c>
      <c r="B7" s="125">
        <f>SUMIF('Billing Detail Import'!H:H,A7,'Billing Detail Import'!J:J)</f>
        <v>0</v>
      </c>
      <c r="C7" s="163">
        <f>SUMIF('Billing Detail Import'!H:H,A7,'Billing Detail Import'!M:M)</f>
        <v>0</v>
      </c>
      <c r="D7" s="11">
        <f>COUNTIF('Billing Detail Import'!B:J,A7)</f>
        <v>0</v>
      </c>
      <c r="E7" s="11">
        <f>COUNTIFS('Billing Detail Import'!P:P,"Yes",'Billing Detail Import'!H:H,A7)</f>
        <v>0</v>
      </c>
      <c r="F7" s="130">
        <f>COUNTIFS('Billing Detail Import'!S:S,"Yes",'Billing Detail Import'!H:H,A7)</f>
        <v>0</v>
      </c>
      <c r="G7" s="11">
        <f>COUNTIFS('Billing Detail Import'!T:T,"Yes - Completed",'Billing Detail Import'!H:H,A7)</f>
        <v>0</v>
      </c>
      <c r="H7" s="11">
        <f t="shared" ref="H7:H45" si="1">F7-G7-I7</f>
        <v>0</v>
      </c>
      <c r="I7" s="11">
        <f>COUNTIFS('Billing Detail Import'!T:T,"No - Never Began",'Billing Detail Import'!H:H,A7)</f>
        <v>0</v>
      </c>
    </row>
    <row r="8" spans="1:9" x14ac:dyDescent="0.3">
      <c r="A8" s="11" t="s">
        <v>356</v>
      </c>
      <c r="B8" s="125">
        <f>SUMIF('Billing Detail Import'!H:H,A8,'Billing Detail Import'!J:J)</f>
        <v>0</v>
      </c>
      <c r="C8" s="163">
        <f>SUMIF('Billing Detail Import'!H:H,A8,'Billing Detail Import'!M:M)</f>
        <v>0</v>
      </c>
      <c r="D8" s="11">
        <f>COUNTIF('Billing Detail Import'!B:J,A8)</f>
        <v>0</v>
      </c>
      <c r="E8" s="11">
        <f>COUNTIFS('Billing Detail Import'!P:P,"Yes",'Billing Detail Import'!H:H,A8)</f>
        <v>0</v>
      </c>
      <c r="F8" s="130">
        <f>COUNTIFS('Billing Detail Import'!S:S,"Yes",'Billing Detail Import'!H:H,A8)</f>
        <v>0</v>
      </c>
      <c r="G8" s="11">
        <f>COUNTIFS('Billing Detail Import'!T:T,"Yes - Completed",'Billing Detail Import'!H:H,A8)</f>
        <v>0</v>
      </c>
      <c r="H8" s="11">
        <f t="shared" si="1"/>
        <v>0</v>
      </c>
      <c r="I8" s="11">
        <f>COUNTIFS('Billing Detail Import'!T:T,"No - Never Began",'Billing Detail Import'!H:H,A8)</f>
        <v>0</v>
      </c>
    </row>
    <row r="9" spans="1:9" x14ac:dyDescent="0.3">
      <c r="A9" s="11" t="s">
        <v>333</v>
      </c>
      <c r="B9" s="125">
        <f>SUMIF('Billing Detail Import'!H:H,A9,'Billing Detail Import'!J:J)</f>
        <v>0</v>
      </c>
      <c r="C9" s="163">
        <f>SUMIF('Billing Detail Import'!H:H,A9,'Billing Detail Import'!M:M)</f>
        <v>0</v>
      </c>
      <c r="D9" s="11">
        <f>COUNTIF('Billing Detail Import'!B:J,A9)</f>
        <v>0</v>
      </c>
      <c r="E9" s="11">
        <f>COUNTIFS('Billing Detail Import'!P:P,"Yes",'Billing Detail Import'!H:H,A9)</f>
        <v>0</v>
      </c>
      <c r="F9" s="130">
        <f>COUNTIFS('Billing Detail Import'!S:S,"Yes",'Billing Detail Import'!H:H,A9)</f>
        <v>0</v>
      </c>
      <c r="G9" s="11">
        <f>COUNTIFS('Billing Detail Import'!T:T,"Yes - Completed",'Billing Detail Import'!H:H,A9)</f>
        <v>0</v>
      </c>
      <c r="H9" s="11">
        <f t="shared" si="1"/>
        <v>0</v>
      </c>
      <c r="I9" s="11">
        <f>COUNTIFS('Billing Detail Import'!T:T,"No - Never Began",'Billing Detail Import'!H:H,A9)</f>
        <v>0</v>
      </c>
    </row>
    <row r="10" spans="1:9" x14ac:dyDescent="0.3">
      <c r="A10" s="11" t="s">
        <v>357</v>
      </c>
      <c r="B10" s="125">
        <f>SUMIF('Billing Detail Import'!H:H,A10,'Billing Detail Import'!J:J)</f>
        <v>0</v>
      </c>
      <c r="C10" s="163">
        <f>SUMIF('Billing Detail Import'!H:H,A10,'Billing Detail Import'!M:M)</f>
        <v>0</v>
      </c>
      <c r="D10" s="11">
        <f>COUNTIF('Billing Detail Import'!B:J,A10)</f>
        <v>0</v>
      </c>
      <c r="E10" s="11">
        <f>COUNTIFS('Billing Detail Import'!P:P,"Yes",'Billing Detail Import'!H:H,A10)</f>
        <v>0</v>
      </c>
      <c r="F10" s="130">
        <f>COUNTIFS('Billing Detail Import'!S:S,"Yes",'Billing Detail Import'!H:H,A10)</f>
        <v>0</v>
      </c>
      <c r="G10" s="11">
        <f>COUNTIFS('Billing Detail Import'!T:T,"Yes - Completed",'Billing Detail Import'!H:H,A10)</f>
        <v>0</v>
      </c>
      <c r="H10" s="11">
        <f t="shared" si="1"/>
        <v>0</v>
      </c>
      <c r="I10" s="11">
        <f>COUNTIFS('Billing Detail Import'!T:T,"No - Never Began",'Billing Detail Import'!H:H,A10)</f>
        <v>0</v>
      </c>
    </row>
    <row r="11" spans="1:9" x14ac:dyDescent="0.3">
      <c r="A11" s="11" t="s">
        <v>329</v>
      </c>
      <c r="B11" s="125">
        <f>SUMIF('Billing Detail Import'!H:H,A11,'Billing Detail Import'!J:J)</f>
        <v>0</v>
      </c>
      <c r="C11" s="163">
        <f>SUMIF('Billing Detail Import'!H:H,A11,'Billing Detail Import'!M:M)</f>
        <v>0</v>
      </c>
      <c r="D11" s="11">
        <f>COUNTIF('Billing Detail Import'!B:J,A11)</f>
        <v>0</v>
      </c>
      <c r="E11" s="11">
        <f>COUNTIFS('Billing Detail Import'!P:P,"Yes",'Billing Detail Import'!H:H,A11)</f>
        <v>0</v>
      </c>
      <c r="F11" s="130">
        <f>COUNTIFS('Billing Detail Import'!S:S,"Yes",'Billing Detail Import'!H:H,A11)</f>
        <v>0</v>
      </c>
      <c r="G11" s="11">
        <f>COUNTIFS('Billing Detail Import'!T:T,"Yes - Completed",'Billing Detail Import'!H:H,A11)</f>
        <v>0</v>
      </c>
      <c r="H11" s="11">
        <f t="shared" si="1"/>
        <v>0</v>
      </c>
      <c r="I11" s="11">
        <f>COUNTIFS('Billing Detail Import'!T:T,"No - Never Began",'Billing Detail Import'!H:H,A11)</f>
        <v>0</v>
      </c>
    </row>
    <row r="12" spans="1:9" x14ac:dyDescent="0.3">
      <c r="A12" s="11" t="s">
        <v>358</v>
      </c>
      <c r="B12" s="125">
        <f>SUMIF('Billing Detail Import'!H:H,A12,'Billing Detail Import'!J:J)</f>
        <v>0</v>
      </c>
      <c r="C12" s="163">
        <f>SUMIF('Billing Detail Import'!H:H,A12,'Billing Detail Import'!M:M)</f>
        <v>0</v>
      </c>
      <c r="D12" s="11">
        <f>COUNTIF('Billing Detail Import'!B:J,A12)</f>
        <v>0</v>
      </c>
      <c r="E12" s="11">
        <f>COUNTIFS('Billing Detail Import'!P:P,"Yes",'Billing Detail Import'!H:H,A12)</f>
        <v>0</v>
      </c>
      <c r="F12" s="130">
        <f>COUNTIFS('Billing Detail Import'!S:S,"Yes",'Billing Detail Import'!H:H,A12)</f>
        <v>0</v>
      </c>
      <c r="G12" s="11">
        <f>COUNTIFS('Billing Detail Import'!T:T,"Yes - Completed",'Billing Detail Import'!H:H,A12)</f>
        <v>0</v>
      </c>
      <c r="H12" s="11">
        <f t="shared" si="1"/>
        <v>0</v>
      </c>
      <c r="I12" s="11">
        <f>COUNTIFS('Billing Detail Import'!T:T,"No - Never Began",'Billing Detail Import'!H:H,A12)</f>
        <v>0</v>
      </c>
    </row>
    <row r="13" spans="1:9" x14ac:dyDescent="0.3">
      <c r="A13" s="11" t="s">
        <v>45</v>
      </c>
      <c r="B13" s="125">
        <f>SUMIF('Billing Detail Import'!H:H,A13,'Billing Detail Import'!J:J)</f>
        <v>0</v>
      </c>
      <c r="C13" s="163">
        <f>SUMIF('Billing Detail Import'!H:H,A13,'Billing Detail Import'!M:M)</f>
        <v>0</v>
      </c>
      <c r="D13" s="11">
        <f>COUNTIF('Billing Detail Import'!B:J,A13)</f>
        <v>0</v>
      </c>
      <c r="E13" s="11">
        <f>COUNTIFS('Billing Detail Import'!P:P,"Yes",'Billing Detail Import'!H:H,A13)</f>
        <v>0</v>
      </c>
      <c r="F13" s="130">
        <f>COUNTIFS('Billing Detail Import'!S:S,"Yes",'Billing Detail Import'!H:H,A13)</f>
        <v>0</v>
      </c>
      <c r="G13" s="11">
        <f>COUNTIFS('Billing Detail Import'!T:T,"Yes - Completed",'Billing Detail Import'!H:H,A13)</f>
        <v>0</v>
      </c>
      <c r="H13" s="11">
        <f t="shared" si="1"/>
        <v>0</v>
      </c>
      <c r="I13" s="11">
        <f>COUNTIFS('Billing Detail Import'!T:T,"No - Never Began",'Billing Detail Import'!H:H,A13)</f>
        <v>0</v>
      </c>
    </row>
    <row r="14" spans="1:9" x14ac:dyDescent="0.3">
      <c r="A14" s="11" t="s">
        <v>275</v>
      </c>
      <c r="B14" s="125">
        <f>SUMIF('Billing Detail Import'!H:H,A14,'Billing Detail Import'!J:J)</f>
        <v>0</v>
      </c>
      <c r="C14" s="163">
        <f>SUMIF('Billing Detail Import'!H:H,A14,'Billing Detail Import'!M:M)</f>
        <v>0</v>
      </c>
      <c r="D14" s="11">
        <f>COUNTIF('Billing Detail Import'!B:J,A14)</f>
        <v>0</v>
      </c>
      <c r="E14" s="11">
        <f>COUNTIFS('Billing Detail Import'!P:P,"Yes",'Billing Detail Import'!H:H,A14)</f>
        <v>0</v>
      </c>
      <c r="F14" s="130">
        <f>COUNTIFS('Billing Detail Import'!S:S,"Yes",'Billing Detail Import'!H:H,A14)</f>
        <v>0</v>
      </c>
      <c r="G14" s="11">
        <f>COUNTIFS('Billing Detail Import'!T:T,"Yes - Completed",'Billing Detail Import'!H:H,A14)</f>
        <v>0</v>
      </c>
      <c r="H14" s="11">
        <f t="shared" si="1"/>
        <v>0</v>
      </c>
      <c r="I14" s="11">
        <f>COUNTIFS('Billing Detail Import'!T:T,"No - Never Began",'Billing Detail Import'!H:H,A14)</f>
        <v>0</v>
      </c>
    </row>
    <row r="15" spans="1:9" x14ac:dyDescent="0.3">
      <c r="A15" s="11" t="s">
        <v>359</v>
      </c>
      <c r="B15" s="125">
        <f>SUMIF('Billing Detail Import'!H:H,A15,'Billing Detail Import'!J:J)</f>
        <v>0</v>
      </c>
      <c r="C15" s="163">
        <f>SUMIF('Billing Detail Import'!H:H,A15,'Billing Detail Import'!M:M)</f>
        <v>0</v>
      </c>
      <c r="D15" s="11">
        <f>COUNTIF('Billing Detail Import'!B:J,A15)</f>
        <v>0</v>
      </c>
      <c r="E15" s="11">
        <f>COUNTIFS('Billing Detail Import'!P:P,"Yes",'Billing Detail Import'!H:H,A15)</f>
        <v>0</v>
      </c>
      <c r="F15" s="130">
        <f>COUNTIFS('Billing Detail Import'!S:S,"Yes",'Billing Detail Import'!H:H,A15)</f>
        <v>0</v>
      </c>
      <c r="G15" s="11">
        <f>COUNTIFS('Billing Detail Import'!T:T,"Yes - Completed",'Billing Detail Import'!H:H,A15)</f>
        <v>0</v>
      </c>
      <c r="H15" s="11">
        <f t="shared" si="1"/>
        <v>0</v>
      </c>
      <c r="I15" s="11">
        <f>COUNTIFS('Billing Detail Import'!T:T,"No - Never Began",'Billing Detail Import'!H:H,A15)</f>
        <v>0</v>
      </c>
    </row>
    <row r="16" spans="1:9" x14ac:dyDescent="0.3">
      <c r="A16" s="11" t="s">
        <v>242</v>
      </c>
      <c r="B16" s="125">
        <f>SUMIF('Billing Detail Import'!H:H,A16,'Billing Detail Import'!J:J)</f>
        <v>0</v>
      </c>
      <c r="C16" s="163">
        <f>SUMIF('Billing Detail Import'!H:H,A16,'Billing Detail Import'!M:M)</f>
        <v>0</v>
      </c>
      <c r="D16" s="11">
        <f>COUNTIF('Billing Detail Import'!B:J,A16)</f>
        <v>0</v>
      </c>
      <c r="E16" s="11">
        <f>COUNTIFS('Billing Detail Import'!P:P,"Yes",'Billing Detail Import'!H:H,A16)</f>
        <v>0</v>
      </c>
      <c r="F16" s="130">
        <f>COUNTIFS('Billing Detail Import'!S:S,"Yes",'Billing Detail Import'!H:H,A16)</f>
        <v>0</v>
      </c>
      <c r="G16" s="11">
        <f>COUNTIFS('Billing Detail Import'!T:T,"Yes - Completed",'Billing Detail Import'!H:H,A16)</f>
        <v>0</v>
      </c>
      <c r="H16" s="11">
        <f t="shared" si="1"/>
        <v>0</v>
      </c>
      <c r="I16" s="11">
        <f>COUNTIFS('Billing Detail Import'!T:T,"No - Never Began",'Billing Detail Import'!H:H,A16)</f>
        <v>0</v>
      </c>
    </row>
    <row r="17" spans="1:9" x14ac:dyDescent="0.3">
      <c r="A17" s="11" t="s">
        <v>60</v>
      </c>
      <c r="B17" s="125">
        <f>SUMIF('Billing Detail Import'!H:H,A17,'Billing Detail Import'!J:J)</f>
        <v>0</v>
      </c>
      <c r="C17" s="163">
        <f>SUMIF('Billing Detail Import'!H:H,A17,'Billing Detail Import'!M:M)</f>
        <v>0</v>
      </c>
      <c r="D17" s="11">
        <f>COUNTIF('Billing Detail Import'!B:J,A17)</f>
        <v>0</v>
      </c>
      <c r="E17" s="11">
        <f>COUNTIFS('Billing Detail Import'!P:P,"Yes",'Billing Detail Import'!H:H,A17)</f>
        <v>0</v>
      </c>
      <c r="F17" s="130">
        <f>COUNTIFS('Billing Detail Import'!S:S,"Yes",'Billing Detail Import'!H:H,A17)</f>
        <v>0</v>
      </c>
      <c r="G17" s="11">
        <f>COUNTIFS('Billing Detail Import'!T:T,"Yes - Completed",'Billing Detail Import'!H:H,A17)</f>
        <v>0</v>
      </c>
      <c r="H17" s="11">
        <f t="shared" si="1"/>
        <v>0</v>
      </c>
      <c r="I17" s="11">
        <f>COUNTIFS('Billing Detail Import'!T:T,"No - Never Began",'Billing Detail Import'!H:H,A17)</f>
        <v>0</v>
      </c>
    </row>
    <row r="18" spans="1:9" x14ac:dyDescent="0.3">
      <c r="A18" s="11" t="s">
        <v>234</v>
      </c>
      <c r="B18" s="125">
        <f>SUMIF('Billing Detail Import'!H:H,A18,'Billing Detail Import'!J:J)</f>
        <v>0</v>
      </c>
      <c r="C18" s="163">
        <f>SUMIF('Billing Detail Import'!H:H,A18,'Billing Detail Import'!M:M)</f>
        <v>0</v>
      </c>
      <c r="D18" s="11">
        <f>COUNTIF('Billing Detail Import'!B:J,A18)</f>
        <v>0</v>
      </c>
      <c r="E18" s="11">
        <f>COUNTIFS('Billing Detail Import'!P:P,"Yes",'Billing Detail Import'!H:H,A18)</f>
        <v>0</v>
      </c>
      <c r="F18" s="130">
        <f>COUNTIFS('Billing Detail Import'!S:S,"Yes",'Billing Detail Import'!H:H,A18)</f>
        <v>0</v>
      </c>
      <c r="G18" s="11">
        <f>COUNTIFS('Billing Detail Import'!T:T,"Yes - Completed",'Billing Detail Import'!H:H,A18)</f>
        <v>0</v>
      </c>
      <c r="H18" s="11">
        <f t="shared" si="1"/>
        <v>0</v>
      </c>
      <c r="I18" s="11">
        <f>COUNTIFS('Billing Detail Import'!T:T,"No - Never Began",'Billing Detail Import'!H:H,A18)</f>
        <v>0</v>
      </c>
    </row>
    <row r="19" spans="1:9" x14ac:dyDescent="0.3">
      <c r="A19" s="11" t="s">
        <v>334</v>
      </c>
      <c r="B19" s="125">
        <f>SUMIF('Billing Detail Import'!H:H,A19,'Billing Detail Import'!J:J)</f>
        <v>0</v>
      </c>
      <c r="C19" s="163">
        <f>SUMIF('Billing Detail Import'!H:H,A19,'Billing Detail Import'!M:M)</f>
        <v>0</v>
      </c>
      <c r="D19" s="11">
        <f>COUNTIF('Billing Detail Import'!B:J,A19)</f>
        <v>0</v>
      </c>
      <c r="E19" s="11">
        <f>COUNTIFS('Billing Detail Import'!P:P,"Yes",'Billing Detail Import'!H:H,A19)</f>
        <v>0</v>
      </c>
      <c r="F19" s="130">
        <f>COUNTIFS('Billing Detail Import'!S:S,"Yes",'Billing Detail Import'!H:H,A19)</f>
        <v>0</v>
      </c>
      <c r="G19" s="11">
        <f>COUNTIFS('Billing Detail Import'!T:T,"Yes - Completed",'Billing Detail Import'!H:H,A19)</f>
        <v>0</v>
      </c>
      <c r="H19" s="11">
        <f t="shared" si="1"/>
        <v>0</v>
      </c>
      <c r="I19" s="11">
        <f>COUNTIFS('Billing Detail Import'!T:T,"No - Never Began",'Billing Detail Import'!H:H,A19)</f>
        <v>0</v>
      </c>
    </row>
    <row r="20" spans="1:9" x14ac:dyDescent="0.3">
      <c r="A20" s="11" t="s">
        <v>360</v>
      </c>
      <c r="B20" s="125">
        <f>SUMIF('Billing Detail Import'!H:H,A20,'Billing Detail Import'!J:J)</f>
        <v>0</v>
      </c>
      <c r="C20" s="163">
        <f>SUMIF('Billing Detail Import'!H:H,A20,'Billing Detail Import'!M:M)</f>
        <v>0</v>
      </c>
      <c r="D20" s="11">
        <f>COUNTIF('Billing Detail Import'!B:J,A20)</f>
        <v>0</v>
      </c>
      <c r="E20" s="11">
        <f>COUNTIFS('Billing Detail Import'!P:P,"Yes",'Billing Detail Import'!H:H,A20)</f>
        <v>0</v>
      </c>
      <c r="F20" s="130">
        <f>COUNTIFS('Billing Detail Import'!S:S,"Yes",'Billing Detail Import'!H:H,A20)</f>
        <v>0</v>
      </c>
      <c r="G20" s="11">
        <f>COUNTIFS('Billing Detail Import'!T:T,"Yes - Completed",'Billing Detail Import'!H:H,A20)</f>
        <v>0</v>
      </c>
      <c r="H20" s="11">
        <f t="shared" si="1"/>
        <v>0</v>
      </c>
      <c r="I20" s="11">
        <f>COUNTIFS('Billing Detail Import'!T:T,"No - Never Began",'Billing Detail Import'!H:H,A20)</f>
        <v>0</v>
      </c>
    </row>
    <row r="21" spans="1:9" x14ac:dyDescent="0.3">
      <c r="A21" s="11" t="s">
        <v>361</v>
      </c>
      <c r="B21" s="125">
        <f>SUMIF('Billing Detail Import'!H:H,A21,'Billing Detail Import'!J:J)</f>
        <v>0</v>
      </c>
      <c r="C21" s="163">
        <f>SUMIF('Billing Detail Import'!H:H,A21,'Billing Detail Import'!M:M)</f>
        <v>0</v>
      </c>
      <c r="D21" s="11">
        <f>COUNTIF('Billing Detail Import'!B:J,A21)</f>
        <v>0</v>
      </c>
      <c r="E21" s="11">
        <f>COUNTIFS('Billing Detail Import'!P:P,"Yes",'Billing Detail Import'!H:H,A21)</f>
        <v>0</v>
      </c>
      <c r="F21" s="130">
        <f>COUNTIFS('Billing Detail Import'!S:S,"Yes",'Billing Detail Import'!H:H,A21)</f>
        <v>0</v>
      </c>
      <c r="G21" s="11">
        <f>COUNTIFS('Billing Detail Import'!T:T,"Yes - Completed",'Billing Detail Import'!H:H,A21)</f>
        <v>0</v>
      </c>
      <c r="H21" s="11">
        <f t="shared" si="1"/>
        <v>0</v>
      </c>
      <c r="I21" s="11">
        <f>COUNTIFS('Billing Detail Import'!T:T,"No - Never Began",'Billing Detail Import'!H:H,A21)</f>
        <v>0</v>
      </c>
    </row>
    <row r="22" spans="1:9" x14ac:dyDescent="0.3">
      <c r="A22" s="11" t="s">
        <v>327</v>
      </c>
      <c r="B22" s="125">
        <f>SUMIF('Billing Detail Import'!H:H,A22,'Billing Detail Import'!J:J)</f>
        <v>0</v>
      </c>
      <c r="C22" s="163">
        <f>SUMIF('Billing Detail Import'!H:H,A22,'Billing Detail Import'!M:M)</f>
        <v>0</v>
      </c>
      <c r="D22" s="11">
        <f>COUNTIF('Billing Detail Import'!B:J,A22)</f>
        <v>0</v>
      </c>
      <c r="E22" s="11">
        <f>COUNTIFS('Billing Detail Import'!P:P,"Yes",'Billing Detail Import'!H:H,A22)</f>
        <v>0</v>
      </c>
      <c r="F22" s="130">
        <f>COUNTIFS('Billing Detail Import'!S:S,"Yes",'Billing Detail Import'!H:H,A22)</f>
        <v>0</v>
      </c>
      <c r="G22" s="11">
        <f>COUNTIFS('Billing Detail Import'!T:T,"Yes - Completed",'Billing Detail Import'!H:H,A22)</f>
        <v>0</v>
      </c>
      <c r="H22" s="11">
        <f t="shared" si="1"/>
        <v>0</v>
      </c>
      <c r="I22" s="11">
        <f>COUNTIFS('Billing Detail Import'!T:T,"No - Never Began",'Billing Detail Import'!H:H,A22)</f>
        <v>0</v>
      </c>
    </row>
    <row r="23" spans="1:9" x14ac:dyDescent="0.3">
      <c r="A23" s="11" t="s">
        <v>319</v>
      </c>
      <c r="B23" s="125">
        <f>SUMIF('Billing Detail Import'!H:H,A23,'Billing Detail Import'!J:J)</f>
        <v>0</v>
      </c>
      <c r="C23" s="163">
        <f>SUMIF('Billing Detail Import'!H:H,A23,'Billing Detail Import'!M:M)</f>
        <v>0</v>
      </c>
      <c r="D23" s="11">
        <f>COUNTIF('Billing Detail Import'!B:J,A23)</f>
        <v>0</v>
      </c>
      <c r="E23" s="11">
        <f>COUNTIFS('Billing Detail Import'!P:P,"Yes",'Billing Detail Import'!H:H,A23)</f>
        <v>0</v>
      </c>
      <c r="F23" s="130">
        <f>COUNTIFS('Billing Detail Import'!S:S,"Yes",'Billing Detail Import'!H:H,A23)</f>
        <v>0</v>
      </c>
      <c r="G23" s="11">
        <f>COUNTIFS('Billing Detail Import'!T:T,"Yes - Completed",'Billing Detail Import'!H:H,A23)</f>
        <v>0</v>
      </c>
      <c r="H23" s="11">
        <f t="shared" si="1"/>
        <v>0</v>
      </c>
      <c r="I23" s="11">
        <f>COUNTIFS('Billing Detail Import'!T:T,"No - Never Began",'Billing Detail Import'!H:H,A23)</f>
        <v>0</v>
      </c>
    </row>
    <row r="24" spans="1:9" x14ac:dyDescent="0.3">
      <c r="A24" s="11" t="s">
        <v>362</v>
      </c>
      <c r="B24" s="125">
        <f>SUMIF('Billing Detail Import'!H:H,A24,'Billing Detail Import'!J:J)</f>
        <v>0</v>
      </c>
      <c r="C24" s="163">
        <f>SUMIF('Billing Detail Import'!H:H,A24,'Billing Detail Import'!M:M)</f>
        <v>0</v>
      </c>
      <c r="D24" s="11">
        <f>COUNTIF('Billing Detail Import'!B:J,A24)</f>
        <v>0</v>
      </c>
      <c r="E24" s="11">
        <f>COUNTIFS('Billing Detail Import'!P:P,"Yes",'Billing Detail Import'!H:H,A24)</f>
        <v>0</v>
      </c>
      <c r="F24" s="130">
        <f>COUNTIFS('Billing Detail Import'!S:S,"Yes",'Billing Detail Import'!H:H,A24)</f>
        <v>0</v>
      </c>
      <c r="G24" s="11">
        <f>COUNTIFS('Billing Detail Import'!T:T,"Yes - Completed",'Billing Detail Import'!H:H,A24)</f>
        <v>0</v>
      </c>
      <c r="H24" s="11">
        <f t="shared" si="1"/>
        <v>0</v>
      </c>
      <c r="I24" s="11">
        <f>COUNTIFS('Billing Detail Import'!T:T,"No - Never Began",'Billing Detail Import'!H:H,A24)</f>
        <v>0</v>
      </c>
    </row>
    <row r="25" spans="1:9" x14ac:dyDescent="0.3">
      <c r="A25" s="11" t="s">
        <v>363</v>
      </c>
      <c r="B25" s="125">
        <f>SUMIF('Billing Detail Import'!H:H,A25,'Billing Detail Import'!J:J)</f>
        <v>0</v>
      </c>
      <c r="C25" s="163">
        <f>SUMIF('Billing Detail Import'!H:H,A25,'Billing Detail Import'!M:M)</f>
        <v>0</v>
      </c>
      <c r="D25" s="11">
        <f>COUNTIF('Billing Detail Import'!B:J,A25)</f>
        <v>0</v>
      </c>
      <c r="E25" s="11">
        <f>COUNTIFS('Billing Detail Import'!P:P,"Yes",'Billing Detail Import'!H:H,A25)</f>
        <v>0</v>
      </c>
      <c r="F25" s="130">
        <f>COUNTIFS('Billing Detail Import'!S:S,"Yes",'Billing Detail Import'!H:H,A25)</f>
        <v>0</v>
      </c>
      <c r="G25" s="11">
        <f>COUNTIFS('Billing Detail Import'!T:T,"Yes - Completed",'Billing Detail Import'!H:H,A25)</f>
        <v>0</v>
      </c>
      <c r="H25" s="11">
        <f t="shared" si="1"/>
        <v>0</v>
      </c>
      <c r="I25" s="11">
        <f>COUNTIFS('Billing Detail Import'!T:T,"No - Never Began",'Billing Detail Import'!H:H,A25)</f>
        <v>0</v>
      </c>
    </row>
    <row r="26" spans="1:9" x14ac:dyDescent="0.3">
      <c r="A26" s="11" t="s">
        <v>629</v>
      </c>
      <c r="B26" s="125">
        <f>SUMIF('Billing Detail Import'!H:H,A26,'Billing Detail Import'!J:J)</f>
        <v>0</v>
      </c>
      <c r="C26" s="163">
        <f>SUMIF('Billing Detail Import'!H:H,A26,'Billing Detail Import'!M:M)</f>
        <v>0</v>
      </c>
      <c r="D26" s="11">
        <f>COUNTIF('Billing Detail Import'!B:J,A26)</f>
        <v>0</v>
      </c>
      <c r="E26" s="11">
        <f>COUNTIFS('Billing Detail Import'!P:P,"Yes",'Billing Detail Import'!H:H,A26)</f>
        <v>0</v>
      </c>
      <c r="F26" s="130">
        <f>COUNTIFS('Billing Detail Import'!S:S,"Yes",'Billing Detail Import'!H:H,A26)</f>
        <v>0</v>
      </c>
      <c r="G26" s="11">
        <f>COUNTIFS('Billing Detail Import'!T:T,"Yes - Completed",'Billing Detail Import'!H:H,A26)</f>
        <v>0</v>
      </c>
      <c r="H26" s="11">
        <f t="shared" si="1"/>
        <v>0</v>
      </c>
      <c r="I26" s="11">
        <f>COUNTIFS('Billing Detail Import'!T:T,"No - Never Began",'Billing Detail Import'!H:H,A26)</f>
        <v>0</v>
      </c>
    </row>
    <row r="27" spans="1:9" x14ac:dyDescent="0.3">
      <c r="A27" s="11" t="s">
        <v>518</v>
      </c>
      <c r="B27" s="125">
        <f>SUMIF('Billing Detail Import'!H:H,A27,'Billing Detail Import'!J:J)</f>
        <v>0</v>
      </c>
      <c r="C27" s="163">
        <f>SUMIF('Billing Detail Import'!H:H,A27,'Billing Detail Import'!M:M)</f>
        <v>0</v>
      </c>
      <c r="D27" s="11">
        <f>COUNTIF('Billing Detail Import'!B:J,A27)</f>
        <v>0</v>
      </c>
      <c r="E27" s="11">
        <f>COUNTIFS('Billing Detail Import'!P:P,"Yes",'Billing Detail Import'!H:H,A27)</f>
        <v>0</v>
      </c>
      <c r="F27" s="130">
        <f>COUNTIFS('Billing Detail Import'!S:S,"Yes",'Billing Detail Import'!H:H,A27)</f>
        <v>0</v>
      </c>
      <c r="G27" s="11">
        <f>COUNTIFS('Billing Detail Import'!T:T,"Yes - Completed",'Billing Detail Import'!H:H,A27)</f>
        <v>0</v>
      </c>
      <c r="H27" s="11">
        <f t="shared" si="1"/>
        <v>0</v>
      </c>
      <c r="I27" s="11">
        <f>COUNTIFS('Billing Detail Import'!T:T,"No - Never Began",'Billing Detail Import'!H:H,A27)</f>
        <v>0</v>
      </c>
    </row>
    <row r="28" spans="1:9" x14ac:dyDescent="0.3">
      <c r="A28" s="11" t="s">
        <v>519</v>
      </c>
      <c r="B28" s="125">
        <f>SUMIF('Billing Detail Import'!H:H,A28,'Billing Detail Import'!J:J)</f>
        <v>0</v>
      </c>
      <c r="C28" s="163">
        <f>SUMIF('Billing Detail Import'!H:H,A28,'Billing Detail Import'!M:M)</f>
        <v>0</v>
      </c>
      <c r="D28" s="11">
        <f>COUNTIF('Billing Detail Import'!B:J,A28)</f>
        <v>0</v>
      </c>
      <c r="E28" s="11">
        <f>COUNTIFS('Billing Detail Import'!P:P,"Yes",'Billing Detail Import'!H:H,A28)</f>
        <v>0</v>
      </c>
      <c r="F28" s="130">
        <f>COUNTIFS('Billing Detail Import'!S:S,"Yes",'Billing Detail Import'!H:H,A28)</f>
        <v>0</v>
      </c>
      <c r="G28" s="11">
        <f>COUNTIFS('Billing Detail Import'!T:T,"Yes - Completed",'Billing Detail Import'!H:H,A28)</f>
        <v>0</v>
      </c>
      <c r="H28" s="11">
        <f t="shared" si="1"/>
        <v>0</v>
      </c>
      <c r="I28" s="11">
        <f>COUNTIFS('Billing Detail Import'!T:T,"No - Never Began",'Billing Detail Import'!H:H,A28)</f>
        <v>0</v>
      </c>
    </row>
    <row r="29" spans="1:9" x14ac:dyDescent="0.3">
      <c r="A29" s="11" t="s">
        <v>364</v>
      </c>
      <c r="B29" s="125">
        <f>SUMIF('Billing Detail Import'!H:H,A29,'Billing Detail Import'!J:J)</f>
        <v>0</v>
      </c>
      <c r="C29" s="163">
        <f>SUMIF('Billing Detail Import'!H:H,A29,'Billing Detail Import'!M:M)</f>
        <v>0</v>
      </c>
      <c r="D29" s="11">
        <f>COUNTIF('Billing Detail Import'!B:J,A29)</f>
        <v>0</v>
      </c>
      <c r="E29" s="11">
        <f>COUNTIFS('Billing Detail Import'!P:P,"Yes",'Billing Detail Import'!H:H,A29)</f>
        <v>0</v>
      </c>
      <c r="F29" s="130">
        <f>COUNTIFS('Billing Detail Import'!S:S,"Yes",'Billing Detail Import'!H:H,A29)</f>
        <v>0</v>
      </c>
      <c r="G29" s="11">
        <f>COUNTIFS('Billing Detail Import'!T:T,"Yes - Completed",'Billing Detail Import'!H:H,A29)</f>
        <v>0</v>
      </c>
      <c r="H29" s="11">
        <f t="shared" si="1"/>
        <v>0</v>
      </c>
      <c r="I29" s="11">
        <f>COUNTIFS('Billing Detail Import'!T:T,"No - Never Began",'Billing Detail Import'!H:H,A29)</f>
        <v>0</v>
      </c>
    </row>
    <row r="30" spans="1:9" x14ac:dyDescent="0.3">
      <c r="A30" s="11" t="s">
        <v>365</v>
      </c>
      <c r="B30" s="125">
        <f>SUMIF('Billing Detail Import'!H:H,A30,'Billing Detail Import'!J:J)</f>
        <v>0</v>
      </c>
      <c r="C30" s="163">
        <f>SUMIF('Billing Detail Import'!H:H,A30,'Billing Detail Import'!M:M)</f>
        <v>0</v>
      </c>
      <c r="D30" s="11">
        <f>COUNTIF('Billing Detail Import'!B:J,A30)</f>
        <v>0</v>
      </c>
      <c r="E30" s="11">
        <f>COUNTIFS('Billing Detail Import'!P:P,"Yes",'Billing Detail Import'!H:H,A30)</f>
        <v>0</v>
      </c>
      <c r="F30" s="130">
        <f>COUNTIFS('Billing Detail Import'!S:S,"Yes",'Billing Detail Import'!H:H,A30)</f>
        <v>0</v>
      </c>
      <c r="G30" s="11">
        <f>COUNTIFS('Billing Detail Import'!T:T,"Yes - Completed",'Billing Detail Import'!H:H,A30)</f>
        <v>0</v>
      </c>
      <c r="H30" s="11">
        <f t="shared" si="1"/>
        <v>0</v>
      </c>
      <c r="I30" s="11">
        <f>COUNTIFS('Billing Detail Import'!T:T,"No - Never Began",'Billing Detail Import'!H:H,A30)</f>
        <v>0</v>
      </c>
    </row>
    <row r="31" spans="1:9" x14ac:dyDescent="0.3">
      <c r="A31" s="11" t="s">
        <v>366</v>
      </c>
      <c r="B31" s="125">
        <f>SUMIF('Billing Detail Import'!H:H,A31,'Billing Detail Import'!J:J)</f>
        <v>0</v>
      </c>
      <c r="C31" s="163">
        <f>SUMIF('Billing Detail Import'!H:H,A31,'Billing Detail Import'!M:M)</f>
        <v>0</v>
      </c>
      <c r="D31" s="11">
        <f>COUNTIF('Billing Detail Import'!B:J,A31)</f>
        <v>0</v>
      </c>
      <c r="E31" s="11">
        <f>COUNTIFS('Billing Detail Import'!P:P,"Yes",'Billing Detail Import'!H:H,A31)</f>
        <v>0</v>
      </c>
      <c r="F31" s="130">
        <f>COUNTIFS('Billing Detail Import'!S:S,"Yes",'Billing Detail Import'!H:H,A31)</f>
        <v>0</v>
      </c>
      <c r="G31" s="11">
        <f>COUNTIFS('Billing Detail Import'!T:T,"Yes - Completed",'Billing Detail Import'!H:H,A31)</f>
        <v>0</v>
      </c>
      <c r="H31" s="11">
        <f t="shared" si="1"/>
        <v>0</v>
      </c>
      <c r="I31" s="11">
        <f>COUNTIFS('Billing Detail Import'!T:T,"No - Never Began",'Billing Detail Import'!H:H,A31)</f>
        <v>0</v>
      </c>
    </row>
    <row r="32" spans="1:9" x14ac:dyDescent="0.3">
      <c r="A32" s="11" t="s">
        <v>232</v>
      </c>
      <c r="B32" s="125">
        <f>SUMIF('Billing Detail Import'!H:H,A32,'Billing Detail Import'!J:J)</f>
        <v>0</v>
      </c>
      <c r="C32" s="163">
        <f>SUMIF('Billing Detail Import'!H:H,A32,'Billing Detail Import'!M:M)</f>
        <v>0</v>
      </c>
      <c r="D32" s="11">
        <f>COUNTIF('Billing Detail Import'!B:J,A32)</f>
        <v>0</v>
      </c>
      <c r="E32" s="11">
        <f>COUNTIFS('Billing Detail Import'!P:P,"Yes",'Billing Detail Import'!H:H,A32)</f>
        <v>0</v>
      </c>
      <c r="F32" s="130">
        <f>COUNTIFS('Billing Detail Import'!S:S,"Yes",'Billing Detail Import'!H:H,A32)</f>
        <v>0</v>
      </c>
      <c r="G32" s="11">
        <f>COUNTIFS('Billing Detail Import'!T:T,"Yes - Completed",'Billing Detail Import'!H:H,A32)</f>
        <v>0</v>
      </c>
      <c r="H32" s="11">
        <f t="shared" si="1"/>
        <v>0</v>
      </c>
      <c r="I32" s="11">
        <f>COUNTIFS('Billing Detail Import'!T:T,"No - Never Began",'Billing Detail Import'!H:H,A32)</f>
        <v>0</v>
      </c>
    </row>
    <row r="33" spans="1:9" x14ac:dyDescent="0.3">
      <c r="A33" s="11" t="s">
        <v>367</v>
      </c>
      <c r="B33" s="125">
        <f>SUMIF('Billing Detail Import'!H:H,A33,'Billing Detail Import'!J:J)</f>
        <v>0</v>
      </c>
      <c r="C33" s="163">
        <f>SUMIF('Billing Detail Import'!H:H,A33,'Billing Detail Import'!M:M)</f>
        <v>0</v>
      </c>
      <c r="D33" s="11">
        <f>COUNTIF('Billing Detail Import'!B:J,A33)</f>
        <v>0</v>
      </c>
      <c r="E33" s="11">
        <f>COUNTIFS('Billing Detail Import'!P:P,"Yes",'Billing Detail Import'!H:H,A33)</f>
        <v>0</v>
      </c>
      <c r="F33" s="130">
        <f>COUNTIFS('Billing Detail Import'!S:S,"Yes",'Billing Detail Import'!H:H,A33)</f>
        <v>0</v>
      </c>
      <c r="G33" s="11">
        <f>COUNTIFS('Billing Detail Import'!T:T,"Yes - Completed",'Billing Detail Import'!H:H,A33)</f>
        <v>0</v>
      </c>
      <c r="H33" s="11">
        <f t="shared" si="1"/>
        <v>0</v>
      </c>
      <c r="I33" s="11">
        <f>COUNTIFS('Billing Detail Import'!T:T,"No - Never Began",'Billing Detail Import'!H:H,A33)</f>
        <v>0</v>
      </c>
    </row>
    <row r="34" spans="1:9" x14ac:dyDescent="0.3">
      <c r="A34" s="11" t="s">
        <v>328</v>
      </c>
      <c r="B34" s="125">
        <f>SUMIF('Billing Detail Import'!H:H,A34,'Billing Detail Import'!J:J)</f>
        <v>0</v>
      </c>
      <c r="C34" s="163">
        <f>SUMIF('Billing Detail Import'!H:H,A34,'Billing Detail Import'!M:M)</f>
        <v>0</v>
      </c>
      <c r="D34" s="11">
        <f>COUNTIF('Billing Detail Import'!B:J,A34)</f>
        <v>0</v>
      </c>
      <c r="E34" s="11">
        <f>COUNTIFS('Billing Detail Import'!P:P,"Yes",'Billing Detail Import'!H:H,A34)</f>
        <v>0</v>
      </c>
      <c r="F34" s="130">
        <f>COUNTIFS('Billing Detail Import'!S:S,"Yes",'Billing Detail Import'!H:H,A34)</f>
        <v>0</v>
      </c>
      <c r="G34" s="11">
        <f>COUNTIFS('Billing Detail Import'!T:T,"Yes - Completed",'Billing Detail Import'!H:H,A34)</f>
        <v>0</v>
      </c>
      <c r="H34" s="11">
        <f t="shared" si="1"/>
        <v>0</v>
      </c>
      <c r="I34" s="11">
        <f>COUNTIFS('Billing Detail Import'!T:T,"No - Never Began",'Billing Detail Import'!H:H,A34)</f>
        <v>0</v>
      </c>
    </row>
    <row r="35" spans="1:9" x14ac:dyDescent="0.3">
      <c r="A35" s="11" t="s">
        <v>368</v>
      </c>
      <c r="B35" s="125">
        <f>SUMIF('Billing Detail Import'!H:H,A35,'Billing Detail Import'!J:J)</f>
        <v>0</v>
      </c>
      <c r="C35" s="163">
        <f>SUMIF('Billing Detail Import'!H:H,A35,'Billing Detail Import'!M:M)</f>
        <v>0</v>
      </c>
      <c r="D35" s="11">
        <f>COUNTIF('Billing Detail Import'!B:J,A35)</f>
        <v>0</v>
      </c>
      <c r="E35" s="11">
        <f>COUNTIFS('Billing Detail Import'!P:P,"Yes",'Billing Detail Import'!H:H,A35)</f>
        <v>0</v>
      </c>
      <c r="F35" s="130">
        <f>COUNTIFS('Billing Detail Import'!S:S,"Yes",'Billing Detail Import'!H:H,A35)</f>
        <v>0</v>
      </c>
      <c r="G35" s="11">
        <f>COUNTIFS('Billing Detail Import'!T:T,"Yes - Completed",'Billing Detail Import'!H:H,A35)</f>
        <v>0</v>
      </c>
      <c r="H35" s="11">
        <f t="shared" si="1"/>
        <v>0</v>
      </c>
      <c r="I35" s="11">
        <f>COUNTIFS('Billing Detail Import'!T:T,"No - Never Began",'Billing Detail Import'!H:H,A35)</f>
        <v>0</v>
      </c>
    </row>
    <row r="36" spans="1:9" x14ac:dyDescent="0.3">
      <c r="A36" s="11" t="s">
        <v>369</v>
      </c>
      <c r="B36" s="125">
        <f>SUMIF('Billing Detail Import'!H:H,A36,'Billing Detail Import'!J:J)</f>
        <v>0</v>
      </c>
      <c r="C36" s="163">
        <f>SUMIF('Billing Detail Import'!H:H,A36,'Billing Detail Import'!M:M)</f>
        <v>0</v>
      </c>
      <c r="D36" s="11">
        <f>COUNTIF('Billing Detail Import'!B:J,A36)</f>
        <v>0</v>
      </c>
      <c r="E36" s="11">
        <f>COUNTIFS('Billing Detail Import'!P:P,"Yes",'Billing Detail Import'!H:H,A36)</f>
        <v>0</v>
      </c>
      <c r="F36" s="130">
        <f>COUNTIFS('Billing Detail Import'!S:S,"Yes",'Billing Detail Import'!H:H,A36)</f>
        <v>0</v>
      </c>
      <c r="G36" s="11">
        <f>COUNTIFS('Billing Detail Import'!T:T,"Yes - Completed",'Billing Detail Import'!H:H,A36)</f>
        <v>0</v>
      </c>
      <c r="H36" s="11">
        <f t="shared" si="1"/>
        <v>0</v>
      </c>
      <c r="I36" s="11">
        <f>COUNTIFS('Billing Detail Import'!T:T,"No - Never Began",'Billing Detail Import'!H:H,A36)</f>
        <v>0</v>
      </c>
    </row>
    <row r="37" spans="1:9" x14ac:dyDescent="0.3">
      <c r="A37" s="11" t="s">
        <v>370</v>
      </c>
      <c r="B37" s="125">
        <f>SUMIF('Billing Detail Import'!H:H,A37,'Billing Detail Import'!J:J)</f>
        <v>0</v>
      </c>
      <c r="C37" s="163">
        <f>SUMIF('Billing Detail Import'!H:H,A37,'Billing Detail Import'!M:M)</f>
        <v>0</v>
      </c>
      <c r="D37" s="11">
        <f>COUNTIF('Billing Detail Import'!B:J,A37)</f>
        <v>0</v>
      </c>
      <c r="E37" s="11">
        <f>COUNTIFS('Billing Detail Import'!P:P,"Yes",'Billing Detail Import'!H:H,A37)</f>
        <v>0</v>
      </c>
      <c r="F37" s="130">
        <f>COUNTIFS('Billing Detail Import'!S:S,"Yes",'Billing Detail Import'!H:H,A37)</f>
        <v>0</v>
      </c>
      <c r="G37" s="11">
        <f>COUNTIFS('Billing Detail Import'!T:T,"Yes - Completed",'Billing Detail Import'!H:H,A37)</f>
        <v>0</v>
      </c>
      <c r="H37" s="11">
        <f t="shared" si="1"/>
        <v>0</v>
      </c>
      <c r="I37" s="11">
        <f>COUNTIFS('Billing Detail Import'!T:T,"No - Never Began",'Billing Detail Import'!H:H,A37)</f>
        <v>0</v>
      </c>
    </row>
    <row r="38" spans="1:9" x14ac:dyDescent="0.3">
      <c r="A38" s="11" t="s">
        <v>322</v>
      </c>
      <c r="B38" s="125">
        <f>SUMIF('Billing Detail Import'!H:H,A38,'Billing Detail Import'!J:J)</f>
        <v>0</v>
      </c>
      <c r="C38" s="163">
        <f>SUMIF('Billing Detail Import'!H:H,A38,'Billing Detail Import'!M:M)</f>
        <v>0</v>
      </c>
      <c r="D38" s="11">
        <f>COUNTIF('Billing Detail Import'!B:J,A38)</f>
        <v>0</v>
      </c>
      <c r="E38" s="11">
        <f>COUNTIFS('Billing Detail Import'!P:P,"Yes",'Billing Detail Import'!H:H,A38)</f>
        <v>0</v>
      </c>
      <c r="F38" s="130">
        <f>COUNTIFS('Billing Detail Import'!S:S,"Yes",'Billing Detail Import'!H:H,A38)</f>
        <v>0</v>
      </c>
      <c r="G38" s="11">
        <f>COUNTIFS('Billing Detail Import'!T:T,"Yes - Completed",'Billing Detail Import'!H:H,A38)</f>
        <v>0</v>
      </c>
      <c r="H38" s="11">
        <f t="shared" si="1"/>
        <v>0</v>
      </c>
      <c r="I38" s="11">
        <f>COUNTIFS('Billing Detail Import'!T:T,"No - Never Began",'Billing Detail Import'!H:H,A38)</f>
        <v>0</v>
      </c>
    </row>
    <row r="39" spans="1:9" x14ac:dyDescent="0.3">
      <c r="A39" s="11" t="s">
        <v>324</v>
      </c>
      <c r="B39" s="125">
        <f>SUMIF('Billing Detail Import'!H:H,A39,'Billing Detail Import'!J:J)</f>
        <v>0</v>
      </c>
      <c r="C39" s="163">
        <f>SUMIF('Billing Detail Import'!H:H,A39,'Billing Detail Import'!M:M)</f>
        <v>0</v>
      </c>
      <c r="D39" s="11">
        <f>COUNTIF('Billing Detail Import'!B:J,A39)</f>
        <v>0</v>
      </c>
      <c r="E39" s="11">
        <f>COUNTIFS('Billing Detail Import'!P:P,"Yes",'Billing Detail Import'!H:H,A39)</f>
        <v>0</v>
      </c>
      <c r="F39" s="130">
        <f>COUNTIFS('Billing Detail Import'!S:S,"Yes",'Billing Detail Import'!H:H,A39)</f>
        <v>0</v>
      </c>
      <c r="G39" s="11">
        <f>COUNTIFS('Billing Detail Import'!T:T,"Yes - Completed",'Billing Detail Import'!H:H,A39)</f>
        <v>0</v>
      </c>
      <c r="H39" s="11">
        <f t="shared" si="1"/>
        <v>0</v>
      </c>
      <c r="I39" s="11">
        <f>COUNTIFS('Billing Detail Import'!T:T,"No - Never Began",'Billing Detail Import'!H:H,A39)</f>
        <v>0</v>
      </c>
    </row>
    <row r="40" spans="1:9" x14ac:dyDescent="0.3">
      <c r="A40" s="11" t="s">
        <v>328</v>
      </c>
      <c r="B40" s="125">
        <f>SUMIF('Billing Detail Import'!H:H,A40,'Billing Detail Import'!J:J)</f>
        <v>0</v>
      </c>
      <c r="C40" s="163">
        <f>SUMIF('Billing Detail Import'!H:H,A40,'Billing Detail Import'!M:M)</f>
        <v>0</v>
      </c>
      <c r="D40" s="11">
        <f>COUNTIF('Billing Detail Import'!B:J,A40)</f>
        <v>0</v>
      </c>
      <c r="E40" s="11">
        <f>COUNTIFS('Billing Detail Import'!P:P,"Yes",'Billing Detail Import'!H:H,A40)</f>
        <v>0</v>
      </c>
      <c r="F40" s="130">
        <f>COUNTIFS('Billing Detail Import'!S:S,"Yes",'Billing Detail Import'!H:H,A40)</f>
        <v>0</v>
      </c>
      <c r="G40" s="11">
        <f>COUNTIFS('Billing Detail Import'!T:T,"Yes - Completed",'Billing Detail Import'!H:H,A40)</f>
        <v>0</v>
      </c>
      <c r="H40" s="11">
        <f t="shared" si="1"/>
        <v>0</v>
      </c>
      <c r="I40" s="11">
        <f>COUNTIFS('Billing Detail Import'!T:T,"No - Never Began",'Billing Detail Import'!H:H,A40)</f>
        <v>0</v>
      </c>
    </row>
    <row r="41" spans="1:9" x14ac:dyDescent="0.3">
      <c r="A41" s="11" t="s">
        <v>326</v>
      </c>
      <c r="B41" s="125">
        <f>SUMIF('Billing Detail Import'!H:H,A41,'Billing Detail Import'!J:J)</f>
        <v>0</v>
      </c>
      <c r="C41" s="163">
        <f>SUMIF('Billing Detail Import'!H:H,A41,'Billing Detail Import'!M:M)</f>
        <v>0</v>
      </c>
      <c r="D41" s="11">
        <f>COUNTIF('Billing Detail Import'!B:J,A41)</f>
        <v>0</v>
      </c>
      <c r="E41" s="11">
        <f>COUNTIFS('Billing Detail Import'!P:P,"Yes",'Billing Detail Import'!H:H,A41)</f>
        <v>0</v>
      </c>
      <c r="F41" s="130">
        <f>COUNTIFS('Billing Detail Import'!S:S,"Yes",'Billing Detail Import'!H:H,A41)</f>
        <v>0</v>
      </c>
      <c r="G41" s="11">
        <f>COUNTIFS('Billing Detail Import'!T:T,"Yes - Completed",'Billing Detail Import'!H:H,A41)</f>
        <v>0</v>
      </c>
      <c r="H41" s="11">
        <f t="shared" si="1"/>
        <v>0</v>
      </c>
      <c r="I41" s="11">
        <f>COUNTIFS('Billing Detail Import'!T:T,"No - Never Began",'Billing Detail Import'!H:H,A41)</f>
        <v>0</v>
      </c>
    </row>
    <row r="42" spans="1:9" x14ac:dyDescent="0.3">
      <c r="A42" s="11" t="s">
        <v>335</v>
      </c>
      <c r="B42" s="125">
        <f>SUMIF('Billing Detail Import'!H:H,A42,'Billing Detail Import'!J:J)</f>
        <v>0</v>
      </c>
      <c r="C42" s="163">
        <f>SUMIF('Billing Detail Import'!H:H,A42,'Billing Detail Import'!M:M)</f>
        <v>0</v>
      </c>
      <c r="D42" s="11">
        <f>COUNTIF('Billing Detail Import'!B:J,A42)</f>
        <v>0</v>
      </c>
      <c r="E42" s="11">
        <f>COUNTIFS('Billing Detail Import'!P:P,"Yes",'Billing Detail Import'!H:H,A42)</f>
        <v>0</v>
      </c>
      <c r="F42" s="130">
        <f>COUNTIFS('Billing Detail Import'!S:S,"Yes",'Billing Detail Import'!H:H,A42)</f>
        <v>0</v>
      </c>
      <c r="G42" s="11">
        <f>COUNTIFS('Billing Detail Import'!T:T,"Yes - Completed",'Billing Detail Import'!H:H,A42)</f>
        <v>0</v>
      </c>
      <c r="H42" s="11">
        <f t="shared" si="1"/>
        <v>0</v>
      </c>
      <c r="I42" s="11">
        <f>COUNTIFS('Billing Detail Import'!T:T,"No - Never Began",'Billing Detail Import'!H:H,A42)</f>
        <v>0</v>
      </c>
    </row>
    <row r="43" spans="1:9" x14ac:dyDescent="0.3">
      <c r="A43" s="11" t="s">
        <v>320</v>
      </c>
      <c r="B43" s="125">
        <f>SUMIF('Billing Detail Import'!H:H,A43,'Billing Detail Import'!J:J)</f>
        <v>0</v>
      </c>
      <c r="C43" s="163">
        <f>SUMIF('Billing Detail Import'!H:H,A43,'Billing Detail Import'!M:M)</f>
        <v>0</v>
      </c>
      <c r="D43" s="11">
        <f>COUNTIF('Billing Detail Import'!B:J,A43)</f>
        <v>0</v>
      </c>
      <c r="E43" s="11">
        <f>COUNTIFS('Billing Detail Import'!P:P,"Yes",'Billing Detail Import'!H:H,A43)</f>
        <v>0</v>
      </c>
      <c r="F43" s="130">
        <f>COUNTIFS('Billing Detail Import'!S:S,"Yes",'Billing Detail Import'!H:H,A43)</f>
        <v>0</v>
      </c>
      <c r="G43" s="11">
        <f>COUNTIFS('Billing Detail Import'!T:T,"Yes - Completed",'Billing Detail Import'!H:H,A43)</f>
        <v>0</v>
      </c>
      <c r="H43" s="11">
        <f t="shared" si="1"/>
        <v>0</v>
      </c>
      <c r="I43" s="11">
        <f>COUNTIFS('Billing Detail Import'!T:T,"No - Never Began",'Billing Detail Import'!H:H,A43)</f>
        <v>0</v>
      </c>
    </row>
    <row r="44" spans="1:9" x14ac:dyDescent="0.3">
      <c r="A44" s="11" t="s">
        <v>321</v>
      </c>
      <c r="B44" s="125">
        <f>SUMIF('Billing Detail Import'!H:H,A44,'Billing Detail Import'!J:J)</f>
        <v>0</v>
      </c>
      <c r="C44" s="163">
        <f>SUMIF('Billing Detail Import'!H:H,A44,'Billing Detail Import'!M:M)</f>
        <v>0</v>
      </c>
      <c r="D44" s="11">
        <f>COUNTIF('Billing Detail Import'!B:J,A44)</f>
        <v>0</v>
      </c>
      <c r="E44" s="11">
        <f>COUNTIFS('Billing Detail Import'!P:P,"Yes",'Billing Detail Import'!H:H,A44)</f>
        <v>0</v>
      </c>
      <c r="F44" s="130">
        <f>COUNTIFS('Billing Detail Import'!S:S,"Yes",'Billing Detail Import'!H:H,A44)</f>
        <v>0</v>
      </c>
      <c r="G44" s="11">
        <f>COUNTIFS('Billing Detail Import'!T:T,"Yes - Completed",'Billing Detail Import'!H:H,A44)</f>
        <v>0</v>
      </c>
      <c r="H44" s="11">
        <f t="shared" si="1"/>
        <v>0</v>
      </c>
      <c r="I44" s="11">
        <f>COUNTIFS('Billing Detail Import'!T:T,"No - Never Began",'Billing Detail Import'!H:H,A44)</f>
        <v>0</v>
      </c>
    </row>
    <row r="45" spans="1:9" x14ac:dyDescent="0.3">
      <c r="A45" s="11" t="s">
        <v>325</v>
      </c>
      <c r="B45" s="125">
        <f>SUMIF('Billing Detail Import'!H:H,A45,'Billing Detail Import'!J:J)</f>
        <v>0</v>
      </c>
      <c r="C45" s="163">
        <f>SUMIF('Billing Detail Import'!H:H,A45,'Billing Detail Import'!M:M)</f>
        <v>0</v>
      </c>
      <c r="D45" s="11">
        <f>COUNTIF('Billing Detail Import'!B:J,A45)</f>
        <v>0</v>
      </c>
      <c r="E45" s="11">
        <f>COUNTIFS('Billing Detail Import'!P:P,"Yes",'Billing Detail Import'!H:H,A45)</f>
        <v>0</v>
      </c>
      <c r="F45" s="130">
        <f>COUNTIFS('Billing Detail Import'!S:S,"Yes",'Billing Detail Import'!H:H,A45)</f>
        <v>0</v>
      </c>
      <c r="G45" s="11">
        <f>COUNTIFS('Billing Detail Import'!T:T,"Yes - Completed",'Billing Detail Import'!H:H,A45)</f>
        <v>0</v>
      </c>
      <c r="H45" s="11">
        <f t="shared" si="1"/>
        <v>0</v>
      </c>
      <c r="I45" s="11">
        <f>COUNTIFS('Billing Detail Import'!T:T,"No - Never Began",'Billing Detail Import'!H:H,A45)</f>
        <v>0</v>
      </c>
    </row>
  </sheetData>
  <mergeCells count="3">
    <mergeCell ref="A3:F3"/>
    <mergeCell ref="G3:I3"/>
    <mergeCell ref="A1:I1"/>
  </mergeCells>
  <pageMargins left="0.25" right="0.25" top="0.75" bottom="0.75" header="0.3" footer="0.3"/>
  <pageSetup scale="7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8"/>
  <sheetViews>
    <sheetView workbookViewId="0">
      <pane ySplit="6" topLeftCell="A7" activePane="bottomLeft" state="frozen"/>
      <selection pane="bottomLeft" activeCell="L7" sqref="L7"/>
    </sheetView>
  </sheetViews>
  <sheetFormatPr defaultRowHeight="14.4" x14ac:dyDescent="0.3"/>
  <cols>
    <col min="1" max="1" width="8.5546875" style="11" bestFit="1" customWidth="1"/>
    <col min="2" max="2" width="8.44140625" bestFit="1" customWidth="1"/>
    <col min="3" max="3" width="13.109375" customWidth="1"/>
    <col min="4" max="4" width="10.109375" customWidth="1"/>
    <col min="5" max="5" width="11.44140625" bestFit="1" customWidth="1"/>
    <col min="6" max="6" width="11.109375" bestFit="1" customWidth="1"/>
    <col min="7" max="7" width="51" bestFit="1" customWidth="1"/>
    <col min="8" max="8" width="9.6640625" style="140" bestFit="1" customWidth="1"/>
    <col min="9" max="9" width="14.5546875" customWidth="1"/>
    <col min="10" max="10" width="16.5546875" bestFit="1" customWidth="1"/>
    <col min="11" max="11" width="39.88671875" bestFit="1" customWidth="1"/>
    <col min="12" max="12" width="37.6640625" customWidth="1"/>
    <col min="13" max="13" width="42.6640625" bestFit="1" customWidth="1"/>
  </cols>
  <sheetData>
    <row r="1" spans="1:13" ht="31.2" x14ac:dyDescent="0.6">
      <c r="A1" s="324">
        <f>Activity!K4</f>
        <v>0</v>
      </c>
      <c r="B1" s="325"/>
      <c r="C1" s="325"/>
      <c r="D1" s="325"/>
      <c r="E1" s="325"/>
      <c r="F1" s="325"/>
      <c r="G1" s="325"/>
      <c r="H1" s="325"/>
      <c r="I1" s="325"/>
      <c r="J1" s="325"/>
      <c r="K1" s="325"/>
      <c r="L1" s="325"/>
      <c r="M1" s="325"/>
    </row>
    <row r="2" spans="1:13" ht="5.25" customHeight="1" x14ac:dyDescent="0.3">
      <c r="A2" s="321"/>
      <c r="B2" s="322"/>
      <c r="C2" s="322"/>
      <c r="D2" s="322"/>
      <c r="E2" s="322"/>
      <c r="F2" s="322"/>
      <c r="G2" s="322"/>
      <c r="H2" s="322"/>
      <c r="I2" s="322"/>
      <c r="J2" s="322"/>
      <c r="K2" s="322"/>
      <c r="L2" s="322"/>
      <c r="M2" s="322"/>
    </row>
    <row r="3" spans="1:13" ht="25.8" x14ac:dyDescent="0.5">
      <c r="A3" s="326" t="str">
        <f>"Discharge Info for the Month of "</f>
        <v xml:space="preserve">Discharge Info for the Month of </v>
      </c>
      <c r="B3" s="327"/>
      <c r="C3" s="327"/>
      <c r="D3" s="327"/>
      <c r="E3" s="327"/>
      <c r="F3" s="327"/>
      <c r="G3" s="327"/>
      <c r="H3" s="327"/>
      <c r="I3" s="327"/>
      <c r="J3" s="327"/>
      <c r="K3" s="323">
        <f>Activity!J3</f>
        <v>45231</v>
      </c>
      <c r="L3" s="323"/>
      <c r="M3" s="323"/>
    </row>
    <row r="4" spans="1:13" ht="5.25" customHeight="1" x14ac:dyDescent="0.3">
      <c r="A4" s="321"/>
      <c r="B4" s="322"/>
      <c r="C4" s="322"/>
      <c r="D4" s="322"/>
      <c r="E4" s="322"/>
      <c r="F4" s="322"/>
      <c r="G4" s="322"/>
      <c r="H4" s="322"/>
      <c r="I4" s="322"/>
      <c r="J4" s="322"/>
      <c r="K4" s="322"/>
      <c r="L4" s="322"/>
      <c r="M4" s="322"/>
    </row>
    <row r="5" spans="1:13" ht="46.8" x14ac:dyDescent="0.3">
      <c r="A5" s="144" t="s">
        <v>500</v>
      </c>
      <c r="B5" s="144" t="s">
        <v>499</v>
      </c>
      <c r="C5" s="111" t="s">
        <v>630</v>
      </c>
      <c r="D5" s="109" t="s">
        <v>498</v>
      </c>
      <c r="E5" s="137" t="s">
        <v>6</v>
      </c>
      <c r="F5" s="137" t="s">
        <v>7</v>
      </c>
      <c r="G5" s="137" t="s">
        <v>10</v>
      </c>
      <c r="H5" s="138" t="s">
        <v>14</v>
      </c>
      <c r="I5" s="112" t="s">
        <v>286</v>
      </c>
      <c r="J5" s="99" t="s">
        <v>287</v>
      </c>
      <c r="K5" s="113" t="s">
        <v>288</v>
      </c>
      <c r="L5" s="114" t="s">
        <v>289</v>
      </c>
      <c r="M5" s="113" t="s">
        <v>18</v>
      </c>
    </row>
    <row r="6" spans="1:13" ht="15.6" x14ac:dyDescent="0.3">
      <c r="A6" s="145">
        <v>1</v>
      </c>
      <c r="B6" s="143"/>
      <c r="C6" s="128"/>
      <c r="D6" s="126"/>
      <c r="E6" s="126"/>
      <c r="F6" s="126"/>
      <c r="G6" s="126"/>
      <c r="H6" s="139"/>
      <c r="I6" s="129"/>
      <c r="J6" s="129"/>
      <c r="K6" s="129"/>
      <c r="L6" s="129"/>
      <c r="M6" s="129"/>
    </row>
    <row r="7" spans="1:13" x14ac:dyDescent="0.3">
      <c r="A7" s="146">
        <f>A6</f>
        <v>1</v>
      </c>
      <c r="B7" s="146">
        <f>_xlfn.MAXIFS(Activity!A:A,Activity!D:D,A7,Activity!S:S,"Yes")</f>
        <v>0</v>
      </c>
      <c r="C7" s="146" t="str">
        <f>IF(B7=0,"",VLOOKUP($B7,Activity!$A:$V,19,FALSE))</f>
        <v/>
      </c>
      <c r="D7" s="146" t="str">
        <f>IF(B7=0,"",VLOOKUP($B7,Activity!$A:$V,8,FALSE))</f>
        <v/>
      </c>
      <c r="E7" s="146" t="str">
        <f>IF(B7=0,"",VLOOKUP($B7,Activity!$A:$V,6,FALSE))</f>
        <v/>
      </c>
      <c r="F7" s="146" t="str">
        <f>IF(B7=0,"",VLOOKUP($B7,Activity!$A:$V,7,FALSE))</f>
        <v/>
      </c>
      <c r="G7" s="146" t="str">
        <f>IF(B7=0,"",VLOOKUP($B7,Activity!$A:$V,10,FALSE))</f>
        <v/>
      </c>
      <c r="H7" s="147" t="str">
        <f>IF(B7=0,"",VLOOKUP($B7,Activity!$A:$V,15,FALSE))</f>
        <v/>
      </c>
      <c r="I7" s="146" t="str">
        <f>IF(B7=0,"",VLOOKUP($B7,Activity!$A:$V,17,FALSE))</f>
        <v/>
      </c>
      <c r="J7" s="146" t="str">
        <f>IF(B7=0,"",IF(VLOOKUP($B7,Activity!$A:$V,20,FALSE)=0,"",VLOOKUP($B7,Activity!$A:$V,20,FALSE)))</f>
        <v/>
      </c>
      <c r="K7" s="146" t="str">
        <f>IF(B7=0,"",IF(VLOOKUP($B7,Activity!$A:$V,22,FALSE)=0,"",VLOOKUP($B7,Activity!$A:$V,22,FALSE)))</f>
        <v/>
      </c>
      <c r="L7" s="146" t="str">
        <f>IF(B7=0,"",IF(VLOOKUP($B7,Activity!$A:$V,21,FALSE)=0,"",VLOOKUP($B7,Activity!$A:$V,21,FALSE)))</f>
        <v/>
      </c>
      <c r="M7" s="146" t="str">
        <f>IF(B7=0,"",IF(VLOOKUP($B7,Activity!$A:$W,22,FALSE)=0,"",VLOOKUP($B7,Activity!$A:$W,22,FALSE)))</f>
        <v/>
      </c>
    </row>
    <row r="8" spans="1:13" x14ac:dyDescent="0.3">
      <c r="A8" s="146">
        <f t="shared" ref="A8:A22" si="0">A7+1</f>
        <v>2</v>
      </c>
      <c r="B8" s="146">
        <f>_xlfn.MAXIFS(Activity!A:A,Activity!D:D,A8,Activity!S:S,"Yes")</f>
        <v>0</v>
      </c>
      <c r="C8" s="146" t="str">
        <f>IF(B8=0,"",VLOOKUP($B8,Activity!$A:$V,19,FALSE))</f>
        <v/>
      </c>
      <c r="D8" s="146" t="str">
        <f>IF(B8=0,"",VLOOKUP($B8,Activity!$A:$V,8,FALSE))</f>
        <v/>
      </c>
      <c r="E8" s="146" t="str">
        <f>IF(B8=0,"",VLOOKUP($B8,Activity!$A:$V,6,FALSE))</f>
        <v/>
      </c>
      <c r="F8" s="146" t="str">
        <f>IF(B8=0,"",VLOOKUP($B8,Activity!$A:$V,7,FALSE))</f>
        <v/>
      </c>
      <c r="G8" s="146" t="str">
        <f>IF(B8=0,"",VLOOKUP($B8,Activity!$A:$V,10,FALSE))</f>
        <v/>
      </c>
      <c r="H8" s="147" t="str">
        <f>IF(B8=0,"",VLOOKUP($B8,Activity!$A:$V,15,FALSE))</f>
        <v/>
      </c>
      <c r="I8" s="146" t="str">
        <f>IF(B8=0,"",VLOOKUP($B8,Activity!$A:$V,17,FALSE))</f>
        <v/>
      </c>
      <c r="J8" s="146" t="str">
        <f>IF(B8=0,"",IF(VLOOKUP($B8,Activity!$A:$V,20,FALSE)=0,"",VLOOKUP($B8,Activity!$A:$V,20,FALSE)))</f>
        <v/>
      </c>
      <c r="K8" s="146" t="str">
        <f>IF(B8=0,"",IF(VLOOKUP($B8,Activity!$A:$V,22,FALSE)=0,"",VLOOKUP($B8,Activity!$A:$V,22,FALSE)))</f>
        <v/>
      </c>
      <c r="L8" s="146" t="str">
        <f>IF(B8=0,"",IF(VLOOKUP($B8,Activity!$A:$V,21,FALSE)=0,"",VLOOKUP($B8,Activity!$A:$V,21,FALSE)))</f>
        <v/>
      </c>
      <c r="M8" s="146" t="str">
        <f>IF(B8=0,"",IF(VLOOKUP($B8,Activity!$A:$W,22,FALSE)=0,"",VLOOKUP($B8,Activity!$A:$W,22,FALSE)))</f>
        <v/>
      </c>
    </row>
    <row r="9" spans="1:13" x14ac:dyDescent="0.3">
      <c r="A9" s="146">
        <f t="shared" si="0"/>
        <v>3</v>
      </c>
      <c r="B9" s="146">
        <f>_xlfn.MAXIFS(Activity!A:A,Activity!D:D,A9,Activity!S:S,"Yes")</f>
        <v>0</v>
      </c>
      <c r="C9" s="146" t="str">
        <f>IF(B9=0,"",VLOOKUP($B9,Activity!$A:$V,19,FALSE))</f>
        <v/>
      </c>
      <c r="D9" s="146" t="str">
        <f>IF(B9=0,"",VLOOKUP($B9,Activity!$A:$V,8,FALSE))</f>
        <v/>
      </c>
      <c r="E9" s="146" t="str">
        <f>IF(B9=0,"",VLOOKUP($B9,Activity!$A:$V,6,FALSE))</f>
        <v/>
      </c>
      <c r="F9" s="146" t="str">
        <f>IF(B9=0,"",VLOOKUP($B9,Activity!$A:$V,7,FALSE))</f>
        <v/>
      </c>
      <c r="G9" s="146" t="str">
        <f>IF(B9=0,"",VLOOKUP($B9,Activity!$A:$V,10,FALSE))</f>
        <v/>
      </c>
      <c r="H9" s="147" t="str">
        <f>IF(B9=0,"",VLOOKUP($B9,Activity!$A:$V,15,FALSE))</f>
        <v/>
      </c>
      <c r="I9" s="146" t="str">
        <f>IF(B9=0,"",VLOOKUP($B9,Activity!$A:$V,17,FALSE))</f>
        <v/>
      </c>
      <c r="J9" s="146" t="str">
        <f>IF(B9=0,"",IF(VLOOKUP($B9,Activity!$A:$V,20,FALSE)=0,"",VLOOKUP($B9,Activity!$A:$V,20,FALSE)))</f>
        <v/>
      </c>
      <c r="K9" s="146" t="str">
        <f>IF(B9=0,"",IF(VLOOKUP($B9,Activity!$A:$V,22,FALSE)=0,"",VLOOKUP($B9,Activity!$A:$V,22,FALSE)))</f>
        <v/>
      </c>
      <c r="L9" s="146" t="str">
        <f>IF(B9=0,"",IF(VLOOKUP($B9,Activity!$A:$V,21,FALSE)=0,"",VLOOKUP($B9,Activity!$A:$V,21,FALSE)))</f>
        <v/>
      </c>
      <c r="M9" s="146" t="str">
        <f>IF(B9=0,"",IF(VLOOKUP($B9,Activity!$A:$W,22,FALSE)=0,"",VLOOKUP($B9,Activity!$A:$W,22,FALSE)))</f>
        <v/>
      </c>
    </row>
    <row r="10" spans="1:13" x14ac:dyDescent="0.3">
      <c r="A10" s="146">
        <f t="shared" si="0"/>
        <v>4</v>
      </c>
      <c r="B10" s="146">
        <f>_xlfn.MAXIFS(Activity!A:A,Activity!D:D,A10,Activity!S:S,"Yes")</f>
        <v>0</v>
      </c>
      <c r="C10" s="146" t="str">
        <f>IF(B10=0,"",VLOOKUP($B10,Activity!$A:$V,19,FALSE))</f>
        <v/>
      </c>
      <c r="D10" s="146" t="str">
        <f>IF(B10=0,"",VLOOKUP($B10,Activity!$A:$V,8,FALSE))</f>
        <v/>
      </c>
      <c r="E10" s="146" t="str">
        <f>IF(B10=0,"",VLOOKUP($B10,Activity!$A:$V,6,FALSE))</f>
        <v/>
      </c>
      <c r="F10" s="146" t="str">
        <f>IF(B10=0,"",VLOOKUP($B10,Activity!$A:$V,7,FALSE))</f>
        <v/>
      </c>
      <c r="G10" s="146" t="str">
        <f>IF(B10=0,"",VLOOKUP($B10,Activity!$A:$V,10,FALSE))</f>
        <v/>
      </c>
      <c r="H10" s="147" t="str">
        <f>IF(B10=0,"",VLOOKUP($B10,Activity!$A:$V,15,FALSE))</f>
        <v/>
      </c>
      <c r="I10" s="146" t="str">
        <f>IF(B10=0,"",VLOOKUP($B10,Activity!$A:$V,17,FALSE))</f>
        <v/>
      </c>
      <c r="J10" s="146" t="str">
        <f>IF(B10=0,"",IF(VLOOKUP($B10,Activity!$A:$V,20,FALSE)=0,"",VLOOKUP($B10,Activity!$A:$V,20,FALSE)))</f>
        <v/>
      </c>
      <c r="K10" s="146" t="str">
        <f>IF(B10=0,"",IF(VLOOKUP($B10,Activity!$A:$V,22,FALSE)=0,"",VLOOKUP($B10,Activity!$A:$V,22,FALSE)))</f>
        <v/>
      </c>
      <c r="L10" s="146" t="str">
        <f>IF(B10=0,"",IF(VLOOKUP($B10,Activity!$A:$V,21,FALSE)=0,"",VLOOKUP($B10,Activity!$A:$V,21,FALSE)))</f>
        <v/>
      </c>
      <c r="M10" s="146" t="str">
        <f>IF(B10=0,"",IF(VLOOKUP($B10,Activity!$A:$W,22,FALSE)=0,"",VLOOKUP($B10,Activity!$A:$W,22,FALSE)))</f>
        <v/>
      </c>
    </row>
    <row r="11" spans="1:13" x14ac:dyDescent="0.3">
      <c r="A11" s="146">
        <f t="shared" si="0"/>
        <v>5</v>
      </c>
      <c r="B11" s="146">
        <f>_xlfn.MAXIFS(Activity!A:A,Activity!D:D,A11,Activity!S:S,"Yes")</f>
        <v>0</v>
      </c>
      <c r="C11" s="146" t="str">
        <f>IF(B11=0,"",VLOOKUP($B11,Activity!$A:$V,19,FALSE))</f>
        <v/>
      </c>
      <c r="D11" s="146" t="str">
        <f>IF(B11=0,"",VLOOKUP($B11,Activity!$A:$V,8,FALSE))</f>
        <v/>
      </c>
      <c r="E11" s="146" t="str">
        <f>IF(B11=0,"",VLOOKUP($B11,Activity!$A:$V,6,FALSE))</f>
        <v/>
      </c>
      <c r="F11" s="146" t="str">
        <f>IF(B11=0,"",VLOOKUP($B11,Activity!$A:$V,7,FALSE))</f>
        <v/>
      </c>
      <c r="G11" s="146" t="str">
        <f>IF(B11=0,"",VLOOKUP($B11,Activity!$A:$V,10,FALSE))</f>
        <v/>
      </c>
      <c r="H11" s="147" t="str">
        <f>IF(B11=0,"",VLOOKUP($B11,Activity!$A:$V,15,FALSE))</f>
        <v/>
      </c>
      <c r="I11" s="146" t="str">
        <f>IF(B11=0,"",VLOOKUP($B11,Activity!$A:$V,17,FALSE))</f>
        <v/>
      </c>
      <c r="J11" s="146" t="str">
        <f>IF(B11=0,"",IF(VLOOKUP($B11,Activity!$A:$V,20,FALSE)=0,"",VLOOKUP($B11,Activity!$A:$V,20,FALSE)))</f>
        <v/>
      </c>
      <c r="K11" s="146" t="str">
        <f>IF(B11=0,"",IF(VLOOKUP($B11,Activity!$A:$V,22,FALSE)=0,"",VLOOKUP($B11,Activity!$A:$V,22,FALSE)))</f>
        <v/>
      </c>
      <c r="L11" s="146" t="str">
        <f>IF(B11=0,"",IF(VLOOKUP($B11,Activity!$A:$V,21,FALSE)=0,"",VLOOKUP($B11,Activity!$A:$V,21,FALSE)))</f>
        <v/>
      </c>
      <c r="M11" s="146" t="str">
        <f>IF(B11=0,"",IF(VLOOKUP($B11,Activity!$A:$W,22,FALSE)=0,"",VLOOKUP($B11,Activity!$A:$W,22,FALSE)))</f>
        <v/>
      </c>
    </row>
    <row r="12" spans="1:13" x14ac:dyDescent="0.3">
      <c r="A12" s="146">
        <f t="shared" si="0"/>
        <v>6</v>
      </c>
      <c r="B12" s="146">
        <f>_xlfn.MAXIFS(Activity!A:A,Activity!D:D,A12,Activity!S:S,"Yes")</f>
        <v>0</v>
      </c>
      <c r="C12" s="146" t="str">
        <f>IF(B12=0,"",VLOOKUP($B12,Activity!$A:$V,19,FALSE))</f>
        <v/>
      </c>
      <c r="D12" s="146" t="str">
        <f>IF(B12=0,"",VLOOKUP($B12,Activity!$A:$V,8,FALSE))</f>
        <v/>
      </c>
      <c r="E12" s="146" t="str">
        <f>IF(B12=0,"",VLOOKUP($B12,Activity!$A:$V,6,FALSE))</f>
        <v/>
      </c>
      <c r="F12" s="146" t="str">
        <f>IF(B12=0,"",VLOOKUP($B12,Activity!$A:$V,7,FALSE))</f>
        <v/>
      </c>
      <c r="G12" s="146" t="str">
        <f>IF(B12=0,"",VLOOKUP($B12,Activity!$A:$V,10,FALSE))</f>
        <v/>
      </c>
      <c r="H12" s="147" t="str">
        <f>IF(B12=0,"",VLOOKUP($B12,Activity!$A:$V,15,FALSE))</f>
        <v/>
      </c>
      <c r="I12" s="146" t="str">
        <f>IF(B12=0,"",VLOOKUP($B12,Activity!$A:$V,17,FALSE))</f>
        <v/>
      </c>
      <c r="J12" s="146" t="str">
        <f>IF(B12=0,"",IF(VLOOKUP($B12,Activity!$A:$V,20,FALSE)=0,"",VLOOKUP($B12,Activity!$A:$V,20,FALSE)))</f>
        <v/>
      </c>
      <c r="K12" s="146" t="str">
        <f>IF(B12=0,"",IF(VLOOKUP($B12,Activity!$A:$V,22,FALSE)=0,"",VLOOKUP($B12,Activity!$A:$V,22,FALSE)))</f>
        <v/>
      </c>
      <c r="L12" s="146" t="str">
        <f>IF(B12=0,"",IF(VLOOKUP($B12,Activity!$A:$V,21,FALSE)=0,"",VLOOKUP($B12,Activity!$A:$V,21,FALSE)))</f>
        <v/>
      </c>
      <c r="M12" s="146" t="str">
        <f>IF(B12=0,"",IF(VLOOKUP($B12,Activity!$A:$W,22,FALSE)=0,"",VLOOKUP($B12,Activity!$A:$W,22,FALSE)))</f>
        <v/>
      </c>
    </row>
    <row r="13" spans="1:13" x14ac:dyDescent="0.3">
      <c r="A13" s="146">
        <f t="shared" si="0"/>
        <v>7</v>
      </c>
      <c r="B13" s="146">
        <f>_xlfn.MAXIFS(Activity!A:A,Activity!D:D,A13,Activity!S:S,"Yes")</f>
        <v>0</v>
      </c>
      <c r="C13" s="146" t="str">
        <f>IF(B13=0,"",VLOOKUP($B13,Activity!$A:$V,19,FALSE))</f>
        <v/>
      </c>
      <c r="D13" s="146" t="str">
        <f>IF(B13=0,"",VLOOKUP($B13,Activity!$A:$V,8,FALSE))</f>
        <v/>
      </c>
      <c r="E13" s="146" t="str">
        <f>IF(B13=0,"",VLOOKUP($B13,Activity!$A:$V,6,FALSE))</f>
        <v/>
      </c>
      <c r="F13" s="146" t="str">
        <f>IF(B13=0,"",VLOOKUP($B13,Activity!$A:$V,7,FALSE))</f>
        <v/>
      </c>
      <c r="G13" s="146" t="str">
        <f>IF(B13=0,"",VLOOKUP($B13,Activity!$A:$V,10,FALSE))</f>
        <v/>
      </c>
      <c r="H13" s="147" t="str">
        <f>IF(B13=0,"",VLOOKUP($B13,Activity!$A:$V,15,FALSE))</f>
        <v/>
      </c>
      <c r="I13" s="146" t="str">
        <f>IF(B13=0,"",VLOOKUP($B13,Activity!$A:$V,17,FALSE))</f>
        <v/>
      </c>
      <c r="J13" s="146" t="str">
        <f>IF(B13=0,"",IF(VLOOKUP($B13,Activity!$A:$V,20,FALSE)=0,"",VLOOKUP($B13,Activity!$A:$V,20,FALSE)))</f>
        <v/>
      </c>
      <c r="K13" s="146" t="str">
        <f>IF(B13=0,"",IF(VLOOKUP($B13,Activity!$A:$V,22,FALSE)=0,"",VLOOKUP($B13,Activity!$A:$V,22,FALSE)))</f>
        <v/>
      </c>
      <c r="L13" s="146" t="str">
        <f>IF(B13=0,"",IF(VLOOKUP($B13,Activity!$A:$V,21,FALSE)=0,"",VLOOKUP($B13,Activity!$A:$V,21,FALSE)))</f>
        <v/>
      </c>
      <c r="M13" s="146" t="str">
        <f>IF(B13=0,"",IF(VLOOKUP($B13,Activity!$A:$W,22,FALSE)=0,"",VLOOKUP($B13,Activity!$A:$W,22,FALSE)))</f>
        <v/>
      </c>
    </row>
    <row r="14" spans="1:13" x14ac:dyDescent="0.3">
      <c r="A14" s="146">
        <f t="shared" si="0"/>
        <v>8</v>
      </c>
      <c r="B14" s="146">
        <f>_xlfn.MAXIFS(Activity!A:A,Activity!D:D,A14,Activity!S:S,"Yes")</f>
        <v>0</v>
      </c>
      <c r="C14" s="146" t="str">
        <f>IF(B14=0,"",VLOOKUP($B14,Activity!$A:$V,19,FALSE))</f>
        <v/>
      </c>
      <c r="D14" s="146" t="str">
        <f>IF(B14=0,"",VLOOKUP($B14,Activity!$A:$V,8,FALSE))</f>
        <v/>
      </c>
      <c r="E14" s="146" t="str">
        <f>IF(B14=0,"",VLOOKUP($B14,Activity!$A:$V,6,FALSE))</f>
        <v/>
      </c>
      <c r="F14" s="146" t="str">
        <f>IF(B14=0,"",VLOOKUP($B14,Activity!$A:$V,7,FALSE))</f>
        <v/>
      </c>
      <c r="G14" s="146" t="str">
        <f>IF(B14=0,"",VLOOKUP($B14,Activity!$A:$V,10,FALSE))</f>
        <v/>
      </c>
      <c r="H14" s="147" t="str">
        <f>IF(B14=0,"",VLOOKUP($B14,Activity!$A:$V,15,FALSE))</f>
        <v/>
      </c>
      <c r="I14" s="146" t="str">
        <f>IF(B14=0,"",VLOOKUP($B14,Activity!$A:$V,17,FALSE))</f>
        <v/>
      </c>
      <c r="J14" s="146" t="str">
        <f>IF(B14=0,"",IF(VLOOKUP($B14,Activity!$A:$V,20,FALSE)=0,"",VLOOKUP($B14,Activity!$A:$V,20,FALSE)))</f>
        <v/>
      </c>
      <c r="K14" s="146" t="str">
        <f>IF(B14=0,"",IF(VLOOKUP($B14,Activity!$A:$V,22,FALSE)=0,"",VLOOKUP($B14,Activity!$A:$V,22,FALSE)))</f>
        <v/>
      </c>
      <c r="L14" s="146" t="str">
        <f>IF(B14=0,"",IF(VLOOKUP($B14,Activity!$A:$V,21,FALSE)=0,"",VLOOKUP($B14,Activity!$A:$V,21,FALSE)))</f>
        <v/>
      </c>
      <c r="M14" s="146" t="str">
        <f>IF(B14=0,"",IF(VLOOKUP($B14,Activity!$A:$W,22,FALSE)=0,"",VLOOKUP($B14,Activity!$A:$W,22,FALSE)))</f>
        <v/>
      </c>
    </row>
    <row r="15" spans="1:13" x14ac:dyDescent="0.3">
      <c r="A15" s="146">
        <f t="shared" si="0"/>
        <v>9</v>
      </c>
      <c r="B15" s="146">
        <f>_xlfn.MAXIFS(Activity!A:A,Activity!D:D,A15,Activity!S:S,"Yes")</f>
        <v>0</v>
      </c>
      <c r="C15" s="146" t="str">
        <f>IF(B15=0,"",VLOOKUP($B15,Activity!$A:$V,19,FALSE))</f>
        <v/>
      </c>
      <c r="D15" s="146" t="str">
        <f>IF(B15=0,"",VLOOKUP($B15,Activity!$A:$V,8,FALSE))</f>
        <v/>
      </c>
      <c r="E15" s="146" t="str">
        <f>IF(B15=0,"",VLOOKUP($B15,Activity!$A:$V,6,FALSE))</f>
        <v/>
      </c>
      <c r="F15" s="146" t="str">
        <f>IF(B15=0,"",VLOOKUP($B15,Activity!$A:$V,7,FALSE))</f>
        <v/>
      </c>
      <c r="G15" s="146" t="str">
        <f>IF(B15=0,"",VLOOKUP($B15,Activity!$A:$V,10,FALSE))</f>
        <v/>
      </c>
      <c r="H15" s="147" t="str">
        <f>IF(B15=0,"",VLOOKUP($B15,Activity!$A:$V,15,FALSE))</f>
        <v/>
      </c>
      <c r="I15" s="146" t="str">
        <f>IF(B15=0,"",VLOOKUP($B15,Activity!$A:$V,17,FALSE))</f>
        <v/>
      </c>
      <c r="J15" s="146" t="str">
        <f>IF(B15=0,"",IF(VLOOKUP($B15,Activity!$A:$V,20,FALSE)=0,"",VLOOKUP($B15,Activity!$A:$V,20,FALSE)))</f>
        <v/>
      </c>
      <c r="K15" s="146" t="str">
        <f>IF(B15=0,"",IF(VLOOKUP($B15,Activity!$A:$V,22,FALSE)=0,"",VLOOKUP($B15,Activity!$A:$V,22,FALSE)))</f>
        <v/>
      </c>
      <c r="L15" s="146" t="str">
        <f>IF(B15=0,"",IF(VLOOKUP($B15,Activity!$A:$V,21,FALSE)=0,"",VLOOKUP($B15,Activity!$A:$V,21,FALSE)))</f>
        <v/>
      </c>
      <c r="M15" s="146" t="str">
        <f>IF(B15=0,"",IF(VLOOKUP($B15,Activity!$A:$W,22,FALSE)=0,"",VLOOKUP($B15,Activity!$A:$W,22,FALSE)))</f>
        <v/>
      </c>
    </row>
    <row r="16" spans="1:13" x14ac:dyDescent="0.3">
      <c r="A16" s="146">
        <f t="shared" si="0"/>
        <v>10</v>
      </c>
      <c r="B16" s="146">
        <f>_xlfn.MAXIFS(Activity!A:A,Activity!D:D,A16,Activity!S:S,"Yes")</f>
        <v>0</v>
      </c>
      <c r="C16" s="146" t="str">
        <f>IF(B16=0,"",VLOOKUP($B16,Activity!$A:$V,19,FALSE))</f>
        <v/>
      </c>
      <c r="D16" s="146" t="str">
        <f>IF(B16=0,"",VLOOKUP($B16,Activity!$A:$V,8,FALSE))</f>
        <v/>
      </c>
      <c r="E16" s="146" t="str">
        <f>IF(B16=0,"",VLOOKUP($B16,Activity!$A:$V,6,FALSE))</f>
        <v/>
      </c>
      <c r="F16" s="146" t="str">
        <f>IF(B16=0,"",VLOOKUP($B16,Activity!$A:$V,7,FALSE))</f>
        <v/>
      </c>
      <c r="G16" s="146" t="str">
        <f>IF(B16=0,"",VLOOKUP($B16,Activity!$A:$V,10,FALSE))</f>
        <v/>
      </c>
      <c r="H16" s="147" t="str">
        <f>IF(B16=0,"",VLOOKUP($B16,Activity!$A:$V,15,FALSE))</f>
        <v/>
      </c>
      <c r="I16" s="146" t="str">
        <f>IF(B16=0,"",VLOOKUP($B16,Activity!$A:$V,17,FALSE))</f>
        <v/>
      </c>
      <c r="J16" s="146" t="str">
        <f>IF(B16=0,"",IF(VLOOKUP($B16,Activity!$A:$V,20,FALSE)=0,"",VLOOKUP($B16,Activity!$A:$V,20,FALSE)))</f>
        <v/>
      </c>
      <c r="K16" s="146" t="str">
        <f>IF(B16=0,"",IF(VLOOKUP($B16,Activity!$A:$V,22,FALSE)=0,"",VLOOKUP($B16,Activity!$A:$V,22,FALSE)))</f>
        <v/>
      </c>
      <c r="L16" s="146" t="str">
        <f>IF(B16=0,"",IF(VLOOKUP($B16,Activity!$A:$V,21,FALSE)=0,"",VLOOKUP($B16,Activity!$A:$V,21,FALSE)))</f>
        <v/>
      </c>
      <c r="M16" s="146" t="str">
        <f>IF(B16=0,"",IF(VLOOKUP($B16,Activity!$A:$W,22,FALSE)=0,"",VLOOKUP($B16,Activity!$A:$W,22,FALSE)))</f>
        <v/>
      </c>
    </row>
    <row r="17" spans="1:13" x14ac:dyDescent="0.3">
      <c r="A17" s="146">
        <f t="shared" si="0"/>
        <v>11</v>
      </c>
      <c r="B17" s="146">
        <f>_xlfn.MAXIFS(Activity!A:A,Activity!D:D,A17,Activity!S:S,"Yes")</f>
        <v>0</v>
      </c>
      <c r="C17" s="146" t="str">
        <f>IF(B17=0,"",VLOOKUP($B17,Activity!$A:$V,19,FALSE))</f>
        <v/>
      </c>
      <c r="D17" s="146" t="str">
        <f>IF(B17=0,"",VLOOKUP($B17,Activity!$A:$V,8,FALSE))</f>
        <v/>
      </c>
      <c r="E17" s="146" t="str">
        <f>IF(B17=0,"",VLOOKUP($B17,Activity!$A:$V,6,FALSE))</f>
        <v/>
      </c>
      <c r="F17" s="146" t="str">
        <f>IF(B17=0,"",VLOOKUP($B17,Activity!$A:$V,7,FALSE))</f>
        <v/>
      </c>
      <c r="G17" s="146" t="str">
        <f>IF(B17=0,"",VLOOKUP($B17,Activity!$A:$V,10,FALSE))</f>
        <v/>
      </c>
      <c r="H17" s="147" t="str">
        <f>IF(B17=0,"",VLOOKUP($B17,Activity!$A:$V,15,FALSE))</f>
        <v/>
      </c>
      <c r="I17" s="146" t="str">
        <f>IF(B17=0,"",VLOOKUP($B17,Activity!$A:$V,17,FALSE))</f>
        <v/>
      </c>
      <c r="J17" s="146" t="str">
        <f>IF(B17=0,"",IF(VLOOKUP($B17,Activity!$A:$V,20,FALSE)=0,"",VLOOKUP($B17,Activity!$A:$V,20,FALSE)))</f>
        <v/>
      </c>
      <c r="K17" s="146" t="str">
        <f>IF(B17=0,"",IF(VLOOKUP($B17,Activity!$A:$V,22,FALSE)=0,"",VLOOKUP($B17,Activity!$A:$V,22,FALSE)))</f>
        <v/>
      </c>
      <c r="L17" s="146" t="str">
        <f>IF(B17=0,"",IF(VLOOKUP($B17,Activity!$A:$V,21,FALSE)=0,"",VLOOKUP($B17,Activity!$A:$V,21,FALSE)))</f>
        <v/>
      </c>
      <c r="M17" s="146" t="str">
        <f>IF(B17=0,"",IF(VLOOKUP($B17,Activity!$A:$W,22,FALSE)=0,"",VLOOKUP($B17,Activity!$A:$W,22,FALSE)))</f>
        <v/>
      </c>
    </row>
    <row r="18" spans="1:13" x14ac:dyDescent="0.3">
      <c r="A18" s="146">
        <f t="shared" si="0"/>
        <v>12</v>
      </c>
      <c r="B18" s="146">
        <f>_xlfn.MAXIFS(Activity!A:A,Activity!D:D,A18,Activity!S:S,"Yes")</f>
        <v>0</v>
      </c>
      <c r="C18" s="146" t="str">
        <f>IF(B18=0,"",VLOOKUP($B18,Activity!$A:$V,19,FALSE))</f>
        <v/>
      </c>
      <c r="D18" s="146" t="str">
        <f>IF(B18=0,"",VLOOKUP($B18,Activity!$A:$V,8,FALSE))</f>
        <v/>
      </c>
      <c r="E18" s="146" t="str">
        <f>IF(B18=0,"",VLOOKUP($B18,Activity!$A:$V,6,FALSE))</f>
        <v/>
      </c>
      <c r="F18" s="146" t="str">
        <f>IF(B18=0,"",VLOOKUP($B18,Activity!$A:$V,7,FALSE))</f>
        <v/>
      </c>
      <c r="G18" s="146" t="str">
        <f>IF(B18=0,"",VLOOKUP($B18,Activity!$A:$V,10,FALSE))</f>
        <v/>
      </c>
      <c r="H18" s="147" t="str">
        <f>IF(B18=0,"",VLOOKUP($B18,Activity!$A:$V,15,FALSE))</f>
        <v/>
      </c>
      <c r="I18" s="146" t="str">
        <f>IF(B18=0,"",VLOOKUP($B18,Activity!$A:$V,17,FALSE))</f>
        <v/>
      </c>
      <c r="J18" s="146" t="str">
        <f>IF(B18=0,"",IF(VLOOKUP($B18,Activity!$A:$V,20,FALSE)=0,"",VLOOKUP($B18,Activity!$A:$V,20,FALSE)))</f>
        <v/>
      </c>
      <c r="K18" s="146" t="str">
        <f>IF(B18=0,"",IF(VLOOKUP($B18,Activity!$A:$V,22,FALSE)=0,"",VLOOKUP($B18,Activity!$A:$V,22,FALSE)))</f>
        <v/>
      </c>
      <c r="L18" s="146" t="str">
        <f>IF(B18=0,"",IF(VLOOKUP($B18,Activity!$A:$V,21,FALSE)=0,"",VLOOKUP($B18,Activity!$A:$V,21,FALSE)))</f>
        <v/>
      </c>
      <c r="M18" s="146" t="str">
        <f>IF(B18=0,"",IF(VLOOKUP($B18,Activity!$A:$W,22,FALSE)=0,"",VLOOKUP($B18,Activity!$A:$W,22,FALSE)))</f>
        <v/>
      </c>
    </row>
    <row r="19" spans="1:13" x14ac:dyDescent="0.3">
      <c r="A19" s="146">
        <f t="shared" si="0"/>
        <v>13</v>
      </c>
      <c r="B19" s="146">
        <f>_xlfn.MAXIFS(Activity!A:A,Activity!D:D,A19,Activity!S:S,"Yes")</f>
        <v>0</v>
      </c>
      <c r="C19" s="146" t="str">
        <f>IF(B19=0,"",VLOOKUP($B19,Activity!$A:$V,19,FALSE))</f>
        <v/>
      </c>
      <c r="D19" s="146" t="str">
        <f>IF(B19=0,"",VLOOKUP($B19,Activity!$A:$V,8,FALSE))</f>
        <v/>
      </c>
      <c r="E19" s="146" t="str">
        <f>IF(B19=0,"",VLOOKUP($B19,Activity!$A:$V,6,FALSE))</f>
        <v/>
      </c>
      <c r="F19" s="146" t="str">
        <f>IF(B19=0,"",VLOOKUP($B19,Activity!$A:$V,7,FALSE))</f>
        <v/>
      </c>
      <c r="G19" s="146" t="str">
        <f>IF(B19=0,"",VLOOKUP($B19,Activity!$A:$V,10,FALSE))</f>
        <v/>
      </c>
      <c r="H19" s="147" t="str">
        <f>IF(B19=0,"",VLOOKUP($B19,Activity!$A:$V,15,FALSE))</f>
        <v/>
      </c>
      <c r="I19" s="146" t="str">
        <f>IF(B19=0,"",VLOOKUP($B19,Activity!$A:$V,17,FALSE))</f>
        <v/>
      </c>
      <c r="J19" s="146" t="str">
        <f>IF(B19=0,"",IF(VLOOKUP($B19,Activity!$A:$V,20,FALSE)=0,"",VLOOKUP($B19,Activity!$A:$V,20,FALSE)))</f>
        <v/>
      </c>
      <c r="K19" s="146" t="str">
        <f>IF(B19=0,"",IF(VLOOKUP($B19,Activity!$A:$V,22,FALSE)=0,"",VLOOKUP($B19,Activity!$A:$V,22,FALSE)))</f>
        <v/>
      </c>
      <c r="L19" s="146" t="str">
        <f>IF(B19=0,"",IF(VLOOKUP($B19,Activity!$A:$V,21,FALSE)=0,"",VLOOKUP($B19,Activity!$A:$V,21,FALSE)))</f>
        <v/>
      </c>
      <c r="M19" s="146" t="str">
        <f>IF(B19=0,"",IF(VLOOKUP($B19,Activity!$A:$W,22,FALSE)=0,"",VLOOKUP($B19,Activity!$A:$W,22,FALSE)))</f>
        <v/>
      </c>
    </row>
    <row r="20" spans="1:13" x14ac:dyDescent="0.3">
      <c r="A20" s="146">
        <f t="shared" si="0"/>
        <v>14</v>
      </c>
      <c r="B20" s="146">
        <f>_xlfn.MAXIFS(Activity!A:A,Activity!D:D,A20,Activity!S:S,"Yes")</f>
        <v>0</v>
      </c>
      <c r="C20" s="146" t="str">
        <f>IF(B20=0,"",VLOOKUP($B20,Activity!$A:$V,19,FALSE))</f>
        <v/>
      </c>
      <c r="D20" s="146" t="str">
        <f>IF(B20=0,"",VLOOKUP($B20,Activity!$A:$V,8,FALSE))</f>
        <v/>
      </c>
      <c r="E20" s="146" t="str">
        <f>IF(B20=0,"",VLOOKUP($B20,Activity!$A:$V,6,FALSE))</f>
        <v/>
      </c>
      <c r="F20" s="146" t="str">
        <f>IF(B20=0,"",VLOOKUP($B20,Activity!$A:$V,7,FALSE))</f>
        <v/>
      </c>
      <c r="G20" s="146" t="str">
        <f>IF(B20=0,"",VLOOKUP($B20,Activity!$A:$V,10,FALSE))</f>
        <v/>
      </c>
      <c r="H20" s="147" t="str">
        <f>IF(B20=0,"",VLOOKUP($B20,Activity!$A:$V,15,FALSE))</f>
        <v/>
      </c>
      <c r="I20" s="146" t="str">
        <f>IF(B20=0,"",VLOOKUP($B20,Activity!$A:$V,17,FALSE))</f>
        <v/>
      </c>
      <c r="J20" s="146" t="str">
        <f>IF(B20=0,"",IF(VLOOKUP($B20,Activity!$A:$V,20,FALSE)=0,"",VLOOKUP($B20,Activity!$A:$V,20,FALSE)))</f>
        <v/>
      </c>
      <c r="K20" s="146" t="str">
        <f>IF(B20=0,"",IF(VLOOKUP($B20,Activity!$A:$V,22,FALSE)=0,"",VLOOKUP($B20,Activity!$A:$V,22,FALSE)))</f>
        <v/>
      </c>
      <c r="L20" s="146" t="str">
        <f>IF(B20=0,"",IF(VLOOKUP($B20,Activity!$A:$V,21,FALSE)=0,"",VLOOKUP($B20,Activity!$A:$V,21,FALSE)))</f>
        <v/>
      </c>
      <c r="M20" s="146" t="str">
        <f>IF(B20=0,"",IF(VLOOKUP($B20,Activity!$A:$W,22,FALSE)=0,"",VLOOKUP($B20,Activity!$A:$W,22,FALSE)))</f>
        <v/>
      </c>
    </row>
    <row r="21" spans="1:13" x14ac:dyDescent="0.3">
      <c r="A21" s="146">
        <f t="shared" si="0"/>
        <v>15</v>
      </c>
      <c r="B21" s="146">
        <f>_xlfn.MAXIFS(Activity!A:A,Activity!D:D,A21,Activity!S:S,"Yes")</f>
        <v>0</v>
      </c>
      <c r="C21" s="146" t="str">
        <f>IF(B21=0,"",VLOOKUP($B21,Activity!$A:$V,19,FALSE))</f>
        <v/>
      </c>
      <c r="D21" s="146" t="str">
        <f>IF(B21=0,"",VLOOKUP($B21,Activity!$A:$V,8,FALSE))</f>
        <v/>
      </c>
      <c r="E21" s="146" t="str">
        <f>IF(B21=0,"",VLOOKUP($B21,Activity!$A:$V,6,FALSE))</f>
        <v/>
      </c>
      <c r="F21" s="146" t="str">
        <f>IF(B21=0,"",VLOOKUP($B21,Activity!$A:$V,7,FALSE))</f>
        <v/>
      </c>
      <c r="G21" s="146" t="str">
        <f>IF(B21=0,"",VLOOKUP($B21,Activity!$A:$V,10,FALSE))</f>
        <v/>
      </c>
      <c r="H21" s="147" t="str">
        <f>IF(B21=0,"",VLOOKUP($B21,Activity!$A:$V,15,FALSE))</f>
        <v/>
      </c>
      <c r="I21" s="146" t="str">
        <f>IF(B21=0,"",VLOOKUP($B21,Activity!$A:$V,17,FALSE))</f>
        <v/>
      </c>
      <c r="J21" s="146" t="str">
        <f>IF(B21=0,"",IF(VLOOKUP($B21,Activity!$A:$V,20,FALSE)=0,"",VLOOKUP($B21,Activity!$A:$V,20,FALSE)))</f>
        <v/>
      </c>
      <c r="K21" s="146" t="str">
        <f>IF(B21=0,"",IF(VLOOKUP($B21,Activity!$A:$V,22,FALSE)=0,"",VLOOKUP($B21,Activity!$A:$V,22,FALSE)))</f>
        <v/>
      </c>
      <c r="L21" s="146" t="str">
        <f>IF(B21=0,"",IF(VLOOKUP($B21,Activity!$A:$V,21,FALSE)=0,"",VLOOKUP($B21,Activity!$A:$V,21,FALSE)))</f>
        <v/>
      </c>
      <c r="M21" s="146" t="str">
        <f>IF(B21=0,"",IF(VLOOKUP($B21,Activity!$A:$W,22,FALSE)=0,"",VLOOKUP($B21,Activity!$A:$W,22,FALSE)))</f>
        <v/>
      </c>
    </row>
    <row r="22" spans="1:13" x14ac:dyDescent="0.3">
      <c r="A22" s="146">
        <f t="shared" si="0"/>
        <v>16</v>
      </c>
      <c r="B22" s="146">
        <f>_xlfn.MAXIFS(Activity!A:A,Activity!D:D,A22,Activity!S:S,"Yes")</f>
        <v>0</v>
      </c>
      <c r="C22" s="146" t="str">
        <f>IF(B22=0,"",VLOOKUP($B22,Activity!$A:$V,19,FALSE))</f>
        <v/>
      </c>
      <c r="D22" s="146" t="str">
        <f>IF(B22=0,"",VLOOKUP($B22,Activity!$A:$V,8,FALSE))</f>
        <v/>
      </c>
      <c r="E22" s="146" t="str">
        <f>IF(B22=0,"",VLOOKUP($B22,Activity!$A:$V,6,FALSE))</f>
        <v/>
      </c>
      <c r="F22" s="146" t="str">
        <f>IF(B22=0,"",VLOOKUP($B22,Activity!$A:$V,7,FALSE))</f>
        <v/>
      </c>
      <c r="G22" s="146" t="str">
        <f>IF(B22=0,"",VLOOKUP($B22,Activity!$A:$V,10,FALSE))</f>
        <v/>
      </c>
      <c r="H22" s="147" t="str">
        <f>IF(B22=0,"",VLOOKUP($B22,Activity!$A:$V,15,FALSE))</f>
        <v/>
      </c>
      <c r="I22" s="146" t="str">
        <f>IF(B22=0,"",VLOOKUP($B22,Activity!$A:$V,17,FALSE))</f>
        <v/>
      </c>
      <c r="J22" s="146" t="str">
        <f>IF(B22=0,"",IF(VLOOKUP($B22,Activity!$A:$V,20,FALSE)=0,"",VLOOKUP($B22,Activity!$A:$V,20,FALSE)))</f>
        <v/>
      </c>
      <c r="K22" s="146" t="str">
        <f>IF(B22=0,"",IF(VLOOKUP($B22,Activity!$A:$V,22,FALSE)=0,"",VLOOKUP($B22,Activity!$A:$V,22,FALSE)))</f>
        <v/>
      </c>
      <c r="L22" s="146" t="str">
        <f>IF(B22=0,"",IF(VLOOKUP($B22,Activity!$A:$V,21,FALSE)=0,"",VLOOKUP($B22,Activity!$A:$V,21,FALSE)))</f>
        <v/>
      </c>
      <c r="M22" s="146" t="str">
        <f>IF(B22=0,"",IF(VLOOKUP($B22,Activity!$A:$W,22,FALSE)=0,"",VLOOKUP($B22,Activity!$A:$W,22,FALSE)))</f>
        <v/>
      </c>
    </row>
    <row r="23" spans="1:13" x14ac:dyDescent="0.3">
      <c r="A23" s="146">
        <f t="shared" ref="A23:A86" si="1">A22+1</f>
        <v>17</v>
      </c>
      <c r="B23" s="146">
        <f>_xlfn.MAXIFS(Activity!A:A,Activity!D:D,A23,Activity!S:S,"Yes")</f>
        <v>0</v>
      </c>
      <c r="C23" s="146" t="str">
        <f>IF(B23=0,"",VLOOKUP($B23,Activity!$A:$V,19,FALSE))</f>
        <v/>
      </c>
      <c r="D23" s="146" t="str">
        <f>IF(B23=0,"",VLOOKUP($B23,Activity!$A:$V,8,FALSE))</f>
        <v/>
      </c>
      <c r="E23" s="146" t="str">
        <f>IF(B23=0,"",VLOOKUP($B23,Activity!$A:$V,6,FALSE))</f>
        <v/>
      </c>
      <c r="F23" s="146" t="str">
        <f>IF(B23=0,"",VLOOKUP($B23,Activity!$A:$V,7,FALSE))</f>
        <v/>
      </c>
      <c r="G23" s="146" t="str">
        <f>IF(B23=0,"",VLOOKUP($B23,Activity!$A:$V,10,FALSE))</f>
        <v/>
      </c>
      <c r="H23" s="147" t="str">
        <f>IF(B23=0,"",VLOOKUP($B23,Activity!$A:$V,15,FALSE))</f>
        <v/>
      </c>
      <c r="I23" s="146" t="str">
        <f>IF(B23=0,"",VLOOKUP($B23,Activity!$A:$V,17,FALSE))</f>
        <v/>
      </c>
      <c r="J23" s="146" t="str">
        <f>IF(B23=0,"",IF(VLOOKUP($B23,Activity!$A:$V,20,FALSE)=0,"",VLOOKUP($B23,Activity!$A:$V,20,FALSE)))</f>
        <v/>
      </c>
      <c r="K23" s="146" t="str">
        <f>IF(B23=0,"",IF(VLOOKUP($B23,Activity!$A:$V,22,FALSE)=0,"",VLOOKUP($B23,Activity!$A:$V,22,FALSE)))</f>
        <v/>
      </c>
      <c r="L23" s="146" t="str">
        <f>IF(B23=0,"",IF(VLOOKUP($B23,Activity!$A:$V,21,FALSE)=0,"",VLOOKUP($B23,Activity!$A:$V,21,FALSE)))</f>
        <v/>
      </c>
      <c r="M23" s="146" t="str">
        <f>IF(B23=0,"",IF(VLOOKUP($B23,Activity!$A:$W,22,FALSE)=0,"",VLOOKUP($B23,Activity!$A:$W,22,FALSE)))</f>
        <v/>
      </c>
    </row>
    <row r="24" spans="1:13" x14ac:dyDescent="0.3">
      <c r="A24" s="146">
        <f t="shared" si="1"/>
        <v>18</v>
      </c>
      <c r="B24" s="146">
        <f>_xlfn.MAXIFS(Activity!A:A,Activity!D:D,A24,Activity!S:S,"Yes")</f>
        <v>0</v>
      </c>
      <c r="C24" s="146" t="str">
        <f>IF(B24=0,"",VLOOKUP($B24,Activity!$A:$V,19,FALSE))</f>
        <v/>
      </c>
      <c r="D24" s="146" t="str">
        <f>IF(B24=0,"",VLOOKUP($B24,Activity!$A:$V,8,FALSE))</f>
        <v/>
      </c>
      <c r="E24" s="146" t="str">
        <f>IF(B24=0,"",VLOOKUP($B24,Activity!$A:$V,6,FALSE))</f>
        <v/>
      </c>
      <c r="F24" s="146" t="str">
        <f>IF(B24=0,"",VLOOKUP($B24,Activity!$A:$V,7,FALSE))</f>
        <v/>
      </c>
      <c r="G24" s="146" t="str">
        <f>IF(B24=0,"",VLOOKUP($B24,Activity!$A:$V,10,FALSE))</f>
        <v/>
      </c>
      <c r="H24" s="147" t="str">
        <f>IF(B24=0,"",VLOOKUP($B24,Activity!$A:$V,15,FALSE))</f>
        <v/>
      </c>
      <c r="I24" s="146" t="str">
        <f>IF(B24=0,"",VLOOKUP($B24,Activity!$A:$V,17,FALSE))</f>
        <v/>
      </c>
      <c r="J24" s="146" t="str">
        <f>IF(B24=0,"",IF(VLOOKUP($B24,Activity!$A:$V,20,FALSE)=0,"",VLOOKUP($B24,Activity!$A:$V,20,FALSE)))</f>
        <v/>
      </c>
      <c r="K24" s="146" t="str">
        <f>IF(B24=0,"",IF(VLOOKUP($B24,Activity!$A:$V,22,FALSE)=0,"",VLOOKUP($B24,Activity!$A:$V,22,FALSE)))</f>
        <v/>
      </c>
      <c r="L24" s="146" t="str">
        <f>IF(B24=0,"",IF(VLOOKUP($B24,Activity!$A:$V,21,FALSE)=0,"",VLOOKUP($B24,Activity!$A:$V,21,FALSE)))</f>
        <v/>
      </c>
      <c r="M24" s="146" t="str">
        <f>IF(B24=0,"",IF(VLOOKUP($B24,Activity!$A:$W,22,FALSE)=0,"",VLOOKUP($B24,Activity!$A:$W,22,FALSE)))</f>
        <v/>
      </c>
    </row>
    <row r="25" spans="1:13" x14ac:dyDescent="0.3">
      <c r="A25" s="146">
        <f t="shared" si="1"/>
        <v>19</v>
      </c>
      <c r="B25" s="146">
        <f>_xlfn.MAXIFS(Activity!A:A,Activity!D:D,A25,Activity!S:S,"Yes")</f>
        <v>0</v>
      </c>
      <c r="C25" s="146" t="str">
        <f>IF(B25=0,"",VLOOKUP($B25,Activity!$A:$V,19,FALSE))</f>
        <v/>
      </c>
      <c r="D25" s="146" t="str">
        <f>IF(B25=0,"",VLOOKUP($B25,Activity!$A:$V,8,FALSE))</f>
        <v/>
      </c>
      <c r="E25" s="146" t="str">
        <f>IF(B25=0,"",VLOOKUP($B25,Activity!$A:$V,6,FALSE))</f>
        <v/>
      </c>
      <c r="F25" s="146" t="str">
        <f>IF(B25=0,"",VLOOKUP($B25,Activity!$A:$V,7,FALSE))</f>
        <v/>
      </c>
      <c r="G25" s="146" t="str">
        <f>IF(B25=0,"",VLOOKUP($B25,Activity!$A:$V,10,FALSE))</f>
        <v/>
      </c>
      <c r="H25" s="147" t="str">
        <f>IF(B25=0,"",VLOOKUP($B25,Activity!$A:$V,15,FALSE))</f>
        <v/>
      </c>
      <c r="I25" s="146" t="str">
        <f>IF(B25=0,"",VLOOKUP($B25,Activity!$A:$V,17,FALSE))</f>
        <v/>
      </c>
      <c r="J25" s="146" t="str">
        <f>IF(B25=0,"",IF(VLOOKUP($B25,Activity!$A:$V,20,FALSE)=0,"",VLOOKUP($B25,Activity!$A:$V,20,FALSE)))</f>
        <v/>
      </c>
      <c r="K25" s="146" t="str">
        <f>IF(B25=0,"",IF(VLOOKUP($B25,Activity!$A:$V,22,FALSE)=0,"",VLOOKUP($B25,Activity!$A:$V,22,FALSE)))</f>
        <v/>
      </c>
      <c r="L25" s="146" t="str">
        <f>IF(B25=0,"",IF(VLOOKUP($B25,Activity!$A:$V,21,FALSE)=0,"",VLOOKUP($B25,Activity!$A:$V,21,FALSE)))</f>
        <v/>
      </c>
      <c r="M25" s="146" t="str">
        <f>IF(B25=0,"",IF(VLOOKUP($B25,Activity!$A:$W,22,FALSE)=0,"",VLOOKUP($B25,Activity!$A:$W,22,FALSE)))</f>
        <v/>
      </c>
    </row>
    <row r="26" spans="1:13" x14ac:dyDescent="0.3">
      <c r="A26" s="146">
        <f t="shared" si="1"/>
        <v>20</v>
      </c>
      <c r="B26" s="146">
        <f>_xlfn.MAXIFS(Activity!A:A,Activity!D:D,A26,Activity!S:S,"Yes")</f>
        <v>0</v>
      </c>
      <c r="C26" s="146" t="str">
        <f>IF(B26=0,"",VLOOKUP($B26,Activity!$A:$V,19,FALSE))</f>
        <v/>
      </c>
      <c r="D26" s="146" t="str">
        <f>IF(B26=0,"",VLOOKUP($B26,Activity!$A:$V,8,FALSE))</f>
        <v/>
      </c>
      <c r="E26" s="146" t="str">
        <f>IF(B26=0,"",VLOOKUP($B26,Activity!$A:$V,6,FALSE))</f>
        <v/>
      </c>
      <c r="F26" s="146" t="str">
        <f>IF(B26=0,"",VLOOKUP($B26,Activity!$A:$V,7,FALSE))</f>
        <v/>
      </c>
      <c r="G26" s="146" t="str">
        <f>IF(B26=0,"",VLOOKUP($B26,Activity!$A:$V,10,FALSE))</f>
        <v/>
      </c>
      <c r="H26" s="147" t="str">
        <f>IF(B26=0,"",VLOOKUP($B26,Activity!$A:$V,15,FALSE))</f>
        <v/>
      </c>
      <c r="I26" s="146" t="str">
        <f>IF(B26=0,"",VLOOKUP($B26,Activity!$A:$V,17,FALSE))</f>
        <v/>
      </c>
      <c r="J26" s="146" t="str">
        <f>IF(B26=0,"",IF(VLOOKUP($B26,Activity!$A:$V,20,FALSE)=0,"",VLOOKUP($B26,Activity!$A:$V,20,FALSE)))</f>
        <v/>
      </c>
      <c r="K26" s="146" t="str">
        <f>IF(B26=0,"",IF(VLOOKUP($B26,Activity!$A:$V,22,FALSE)=0,"",VLOOKUP($B26,Activity!$A:$V,22,FALSE)))</f>
        <v/>
      </c>
      <c r="L26" s="146" t="str">
        <f>IF(B26=0,"",IF(VLOOKUP($B26,Activity!$A:$V,21,FALSE)=0,"",VLOOKUP($B26,Activity!$A:$V,21,FALSE)))</f>
        <v/>
      </c>
      <c r="M26" s="146" t="str">
        <f>IF(B26=0,"",IF(VLOOKUP($B26,Activity!$A:$W,22,FALSE)=0,"",VLOOKUP($B26,Activity!$A:$W,22,FALSE)))</f>
        <v/>
      </c>
    </row>
    <row r="27" spans="1:13" x14ac:dyDescent="0.3">
      <c r="A27" s="146">
        <f t="shared" si="1"/>
        <v>21</v>
      </c>
      <c r="B27" s="146">
        <f>_xlfn.MAXIFS(Activity!A:A,Activity!D:D,A27,Activity!S:S,"Yes")</f>
        <v>0</v>
      </c>
      <c r="C27" s="146" t="str">
        <f>IF(B27=0,"",VLOOKUP($B27,Activity!$A:$V,19,FALSE))</f>
        <v/>
      </c>
      <c r="D27" s="146" t="str">
        <f>IF(B27=0,"",VLOOKUP($B27,Activity!$A:$V,8,FALSE))</f>
        <v/>
      </c>
      <c r="E27" s="146" t="str">
        <f>IF(B27=0,"",VLOOKUP($B27,Activity!$A:$V,6,FALSE))</f>
        <v/>
      </c>
      <c r="F27" s="146" t="str">
        <f>IF(B27=0,"",VLOOKUP($B27,Activity!$A:$V,7,FALSE))</f>
        <v/>
      </c>
      <c r="G27" s="146" t="str">
        <f>IF(B27=0,"",VLOOKUP($B27,Activity!$A:$V,10,FALSE))</f>
        <v/>
      </c>
      <c r="H27" s="147" t="str">
        <f>IF(B27=0,"",VLOOKUP($B27,Activity!$A:$V,15,FALSE))</f>
        <v/>
      </c>
      <c r="I27" s="146" t="str">
        <f>IF(B27=0,"",VLOOKUP($B27,Activity!$A:$V,17,FALSE))</f>
        <v/>
      </c>
      <c r="J27" s="146" t="str">
        <f>IF(B27=0,"",IF(VLOOKUP($B27,Activity!$A:$V,20,FALSE)=0,"",VLOOKUP($B27,Activity!$A:$V,20,FALSE)))</f>
        <v/>
      </c>
      <c r="K27" s="146" t="str">
        <f>IF(B27=0,"",IF(VLOOKUP($B27,Activity!$A:$V,22,FALSE)=0,"",VLOOKUP($B27,Activity!$A:$V,22,FALSE)))</f>
        <v/>
      </c>
      <c r="L27" s="146" t="str">
        <f>IF(B27=0,"",IF(VLOOKUP($B27,Activity!$A:$V,21,FALSE)=0,"",VLOOKUP($B27,Activity!$A:$V,21,FALSE)))</f>
        <v/>
      </c>
      <c r="M27" s="146" t="str">
        <f>IF(B27=0,"",IF(VLOOKUP($B27,Activity!$A:$W,22,FALSE)=0,"",VLOOKUP($B27,Activity!$A:$W,22,FALSE)))</f>
        <v/>
      </c>
    </row>
    <row r="28" spans="1:13" x14ac:dyDescent="0.3">
      <c r="A28" s="146">
        <f t="shared" si="1"/>
        <v>22</v>
      </c>
      <c r="B28" s="146">
        <f>_xlfn.MAXIFS(Activity!A:A,Activity!D:D,A28,Activity!S:S,"Yes")</f>
        <v>0</v>
      </c>
      <c r="C28" s="146" t="str">
        <f>IF(B28=0,"",VLOOKUP($B28,Activity!$A:$V,19,FALSE))</f>
        <v/>
      </c>
      <c r="D28" s="146" t="str">
        <f>IF(B28=0,"",VLOOKUP($B28,Activity!$A:$V,8,FALSE))</f>
        <v/>
      </c>
      <c r="E28" s="146" t="str">
        <f>IF(B28=0,"",VLOOKUP($B28,Activity!$A:$V,6,FALSE))</f>
        <v/>
      </c>
      <c r="F28" s="146" t="str">
        <f>IF(B28=0,"",VLOOKUP($B28,Activity!$A:$V,7,FALSE))</f>
        <v/>
      </c>
      <c r="G28" s="146" t="str">
        <f>IF(B28=0,"",VLOOKUP($B28,Activity!$A:$V,10,FALSE))</f>
        <v/>
      </c>
      <c r="H28" s="147" t="str">
        <f>IF(B28=0,"",VLOOKUP($B28,Activity!$A:$V,15,FALSE))</f>
        <v/>
      </c>
      <c r="I28" s="146" t="str">
        <f>IF(B28=0,"",VLOOKUP($B28,Activity!$A:$V,17,FALSE))</f>
        <v/>
      </c>
      <c r="J28" s="146" t="str">
        <f>IF(B28=0,"",IF(VLOOKUP($B28,Activity!$A:$V,20,FALSE)=0,"",VLOOKUP($B28,Activity!$A:$V,20,FALSE)))</f>
        <v/>
      </c>
      <c r="K28" s="146" t="str">
        <f>IF(B28=0,"",IF(VLOOKUP($B28,Activity!$A:$V,22,FALSE)=0,"",VLOOKUP($B28,Activity!$A:$V,22,FALSE)))</f>
        <v/>
      </c>
      <c r="L28" s="146" t="str">
        <f>IF(B28=0,"",IF(VLOOKUP($B28,Activity!$A:$V,21,FALSE)=0,"",VLOOKUP($B28,Activity!$A:$V,21,FALSE)))</f>
        <v/>
      </c>
      <c r="M28" s="146" t="str">
        <f>IF(B28=0,"",IF(VLOOKUP($B28,Activity!$A:$W,22,FALSE)=0,"",VLOOKUP($B28,Activity!$A:$W,22,FALSE)))</f>
        <v/>
      </c>
    </row>
    <row r="29" spans="1:13" x14ac:dyDescent="0.3">
      <c r="A29" s="146">
        <f t="shared" si="1"/>
        <v>23</v>
      </c>
      <c r="B29" s="146">
        <f>_xlfn.MAXIFS(Activity!A:A,Activity!D:D,A29,Activity!S:S,"Yes")</f>
        <v>0</v>
      </c>
      <c r="C29" s="146" t="str">
        <f>IF(B29=0,"",VLOOKUP($B29,Activity!$A:$V,19,FALSE))</f>
        <v/>
      </c>
      <c r="D29" s="146" t="str">
        <f>IF(B29=0,"",VLOOKUP($B29,Activity!$A:$V,8,FALSE))</f>
        <v/>
      </c>
      <c r="E29" s="146" t="str">
        <f>IF(B29=0,"",VLOOKUP($B29,Activity!$A:$V,6,FALSE))</f>
        <v/>
      </c>
      <c r="F29" s="146" t="str">
        <f>IF(B29=0,"",VLOOKUP($B29,Activity!$A:$V,7,FALSE))</f>
        <v/>
      </c>
      <c r="G29" s="146" t="str">
        <f>IF(B29=0,"",VLOOKUP($B29,Activity!$A:$V,10,FALSE))</f>
        <v/>
      </c>
      <c r="H29" s="147" t="str">
        <f>IF(B29=0,"",VLOOKUP($B29,Activity!$A:$V,15,FALSE))</f>
        <v/>
      </c>
      <c r="I29" s="146" t="str">
        <f>IF(B29=0,"",VLOOKUP($B29,Activity!$A:$V,17,FALSE))</f>
        <v/>
      </c>
      <c r="J29" s="146" t="str">
        <f>IF(B29=0,"",IF(VLOOKUP($B29,Activity!$A:$V,20,FALSE)=0,"",VLOOKUP($B29,Activity!$A:$V,20,FALSE)))</f>
        <v/>
      </c>
      <c r="K29" s="146" t="str">
        <f>IF(B29=0,"",IF(VLOOKUP($B29,Activity!$A:$V,22,FALSE)=0,"",VLOOKUP($B29,Activity!$A:$V,22,FALSE)))</f>
        <v/>
      </c>
      <c r="L29" s="146" t="str">
        <f>IF(B29=0,"",IF(VLOOKUP($B29,Activity!$A:$V,21,FALSE)=0,"",VLOOKUP($B29,Activity!$A:$V,21,FALSE)))</f>
        <v/>
      </c>
      <c r="M29" s="146" t="str">
        <f>IF(B29=0,"",IF(VLOOKUP($B29,Activity!$A:$W,22,FALSE)=0,"",VLOOKUP($B29,Activity!$A:$W,22,FALSE)))</f>
        <v/>
      </c>
    </row>
    <row r="30" spans="1:13" x14ac:dyDescent="0.3">
      <c r="A30" s="146">
        <f t="shared" si="1"/>
        <v>24</v>
      </c>
      <c r="B30" s="146">
        <f>_xlfn.MAXIFS(Activity!A:A,Activity!D:D,A30,Activity!S:S,"Yes")</f>
        <v>0</v>
      </c>
      <c r="C30" s="146" t="str">
        <f>IF(B30=0,"",VLOOKUP($B30,Activity!$A:$V,19,FALSE))</f>
        <v/>
      </c>
      <c r="D30" s="146" t="str">
        <f>IF(B30=0,"",VLOOKUP($B30,Activity!$A:$V,8,FALSE))</f>
        <v/>
      </c>
      <c r="E30" s="146" t="str">
        <f>IF(B30=0,"",VLOOKUP($B30,Activity!$A:$V,6,FALSE))</f>
        <v/>
      </c>
      <c r="F30" s="146" t="str">
        <f>IF(B30=0,"",VLOOKUP($B30,Activity!$A:$V,7,FALSE))</f>
        <v/>
      </c>
      <c r="G30" s="146" t="str">
        <f>IF(B30=0,"",VLOOKUP($B30,Activity!$A:$V,10,FALSE))</f>
        <v/>
      </c>
      <c r="H30" s="147" t="str">
        <f>IF(B30=0,"",VLOOKUP($B30,Activity!$A:$V,15,FALSE))</f>
        <v/>
      </c>
      <c r="I30" s="146" t="str">
        <f>IF(B30=0,"",VLOOKUP($B30,Activity!$A:$V,17,FALSE))</f>
        <v/>
      </c>
      <c r="J30" s="146" t="str">
        <f>IF(B30=0,"",IF(VLOOKUP($B30,Activity!$A:$V,20,FALSE)=0,"",VLOOKUP($B30,Activity!$A:$V,20,FALSE)))</f>
        <v/>
      </c>
      <c r="K30" s="146" t="str">
        <f>IF(B30=0,"",IF(VLOOKUP($B30,Activity!$A:$V,22,FALSE)=0,"",VLOOKUP($B30,Activity!$A:$V,22,FALSE)))</f>
        <v/>
      </c>
      <c r="L30" s="146" t="str">
        <f>IF(B30=0,"",IF(VLOOKUP($B30,Activity!$A:$V,21,FALSE)=0,"",VLOOKUP($B30,Activity!$A:$V,21,FALSE)))</f>
        <v/>
      </c>
      <c r="M30" s="146" t="str">
        <f>IF(B30=0,"",IF(VLOOKUP($B30,Activity!$A:$W,22,FALSE)=0,"",VLOOKUP($B30,Activity!$A:$W,22,FALSE)))</f>
        <v/>
      </c>
    </row>
    <row r="31" spans="1:13" x14ac:dyDescent="0.3">
      <c r="A31" s="146">
        <f t="shared" si="1"/>
        <v>25</v>
      </c>
      <c r="B31" s="146">
        <f>_xlfn.MAXIFS(Activity!A:A,Activity!D:D,A31,Activity!S:S,"Yes")</f>
        <v>0</v>
      </c>
      <c r="C31" s="146" t="str">
        <f>IF(B31=0,"",VLOOKUP($B31,Activity!$A:$V,19,FALSE))</f>
        <v/>
      </c>
      <c r="D31" s="146" t="str">
        <f>IF(B31=0,"",VLOOKUP($B31,Activity!$A:$V,8,FALSE))</f>
        <v/>
      </c>
      <c r="E31" s="146" t="str">
        <f>IF(B31=0,"",VLOOKUP($B31,Activity!$A:$V,6,FALSE))</f>
        <v/>
      </c>
      <c r="F31" s="146" t="str">
        <f>IF(B31=0,"",VLOOKUP($B31,Activity!$A:$V,7,FALSE))</f>
        <v/>
      </c>
      <c r="G31" s="146" t="str">
        <f>IF(B31=0,"",VLOOKUP($B31,Activity!$A:$V,10,FALSE))</f>
        <v/>
      </c>
      <c r="H31" s="147" t="str">
        <f>IF(B31=0,"",VLOOKUP($B31,Activity!$A:$V,15,FALSE))</f>
        <v/>
      </c>
      <c r="I31" s="146" t="str">
        <f>IF(B31=0,"",VLOOKUP($B31,Activity!$A:$V,17,FALSE))</f>
        <v/>
      </c>
      <c r="J31" s="146" t="str">
        <f>IF(B31=0,"",IF(VLOOKUP($B31,Activity!$A:$V,20,FALSE)=0,"",VLOOKUP($B31,Activity!$A:$V,20,FALSE)))</f>
        <v/>
      </c>
      <c r="K31" s="146" t="str">
        <f>IF(B31=0,"",IF(VLOOKUP($B31,Activity!$A:$V,22,FALSE)=0,"",VLOOKUP($B31,Activity!$A:$V,22,FALSE)))</f>
        <v/>
      </c>
      <c r="L31" s="146" t="str">
        <f>IF(B31=0,"",IF(VLOOKUP($B31,Activity!$A:$V,21,FALSE)=0,"",VLOOKUP($B31,Activity!$A:$V,21,FALSE)))</f>
        <v/>
      </c>
      <c r="M31" s="146" t="str">
        <f>IF(B31=0,"",IF(VLOOKUP($B31,Activity!$A:$W,22,FALSE)=0,"",VLOOKUP($B31,Activity!$A:$W,22,FALSE)))</f>
        <v/>
      </c>
    </row>
    <row r="32" spans="1:13" x14ac:dyDescent="0.3">
      <c r="A32" s="146">
        <f t="shared" si="1"/>
        <v>26</v>
      </c>
      <c r="B32" s="146">
        <f>_xlfn.MAXIFS(Activity!A:A,Activity!D:D,A32,Activity!S:S,"Yes")</f>
        <v>0</v>
      </c>
      <c r="C32" s="146" t="str">
        <f>IF(B32=0,"",VLOOKUP($B32,Activity!$A:$V,19,FALSE))</f>
        <v/>
      </c>
      <c r="D32" s="146" t="str">
        <f>IF(B32=0,"",VLOOKUP($B32,Activity!$A:$V,8,FALSE))</f>
        <v/>
      </c>
      <c r="E32" s="146" t="str">
        <f>IF(B32=0,"",VLOOKUP($B32,Activity!$A:$V,6,FALSE))</f>
        <v/>
      </c>
      <c r="F32" s="146" t="str">
        <f>IF(B32=0,"",VLOOKUP($B32,Activity!$A:$V,7,FALSE))</f>
        <v/>
      </c>
      <c r="G32" s="146" t="str">
        <f>IF(B32=0,"",VLOOKUP($B32,Activity!$A:$V,10,FALSE))</f>
        <v/>
      </c>
      <c r="H32" s="147" t="str">
        <f>IF(B32=0,"",VLOOKUP($B32,Activity!$A:$V,15,FALSE))</f>
        <v/>
      </c>
      <c r="I32" s="146" t="str">
        <f>IF(B32=0,"",VLOOKUP($B32,Activity!$A:$V,17,FALSE))</f>
        <v/>
      </c>
      <c r="J32" s="146" t="str">
        <f>IF(B32=0,"",IF(VLOOKUP($B32,Activity!$A:$V,20,FALSE)=0,"",VLOOKUP($B32,Activity!$A:$V,20,FALSE)))</f>
        <v/>
      </c>
      <c r="K32" s="146" t="str">
        <f>IF(B32=0,"",IF(VLOOKUP($B32,Activity!$A:$V,22,FALSE)=0,"",VLOOKUP($B32,Activity!$A:$V,22,FALSE)))</f>
        <v/>
      </c>
      <c r="L32" s="146" t="str">
        <f>IF(B32=0,"",IF(VLOOKUP($B32,Activity!$A:$V,21,FALSE)=0,"",VLOOKUP($B32,Activity!$A:$V,21,FALSE)))</f>
        <v/>
      </c>
      <c r="M32" s="146" t="str">
        <f>IF(B32=0,"",IF(VLOOKUP($B32,Activity!$A:$W,22,FALSE)=0,"",VLOOKUP($B32,Activity!$A:$W,22,FALSE)))</f>
        <v/>
      </c>
    </row>
    <row r="33" spans="1:13" x14ac:dyDescent="0.3">
      <c r="A33" s="146">
        <f t="shared" si="1"/>
        <v>27</v>
      </c>
      <c r="B33" s="146">
        <f>_xlfn.MAXIFS(Activity!A:A,Activity!D:D,A33,Activity!S:S,"Yes")</f>
        <v>0</v>
      </c>
      <c r="C33" s="146" t="str">
        <f>IF(B33=0,"",VLOOKUP($B33,Activity!$A:$V,19,FALSE))</f>
        <v/>
      </c>
      <c r="D33" s="146" t="str">
        <f>IF(B33=0,"",VLOOKUP($B33,Activity!$A:$V,8,FALSE))</f>
        <v/>
      </c>
      <c r="E33" s="146" t="str">
        <f>IF(B33=0,"",VLOOKUP($B33,Activity!$A:$V,6,FALSE))</f>
        <v/>
      </c>
      <c r="F33" s="146" t="str">
        <f>IF(B33=0,"",VLOOKUP($B33,Activity!$A:$V,7,FALSE))</f>
        <v/>
      </c>
      <c r="G33" s="146" t="str">
        <f>IF(B33=0,"",VLOOKUP($B33,Activity!$A:$V,10,FALSE))</f>
        <v/>
      </c>
      <c r="H33" s="147" t="str">
        <f>IF(B33=0,"",VLOOKUP($B33,Activity!$A:$V,15,FALSE))</f>
        <v/>
      </c>
      <c r="I33" s="146" t="str">
        <f>IF(B33=0,"",VLOOKUP($B33,Activity!$A:$V,17,FALSE))</f>
        <v/>
      </c>
      <c r="J33" s="146" t="str">
        <f>IF(B33=0,"",IF(VLOOKUP($B33,Activity!$A:$V,20,FALSE)=0,"",VLOOKUP($B33,Activity!$A:$V,20,FALSE)))</f>
        <v/>
      </c>
      <c r="K33" s="146" t="str">
        <f>IF(B33=0,"",IF(VLOOKUP($B33,Activity!$A:$V,22,FALSE)=0,"",VLOOKUP($B33,Activity!$A:$V,22,FALSE)))</f>
        <v/>
      </c>
      <c r="L33" s="146" t="str">
        <f>IF(B33=0,"",IF(VLOOKUP($B33,Activity!$A:$V,21,FALSE)=0,"",VLOOKUP($B33,Activity!$A:$V,21,FALSE)))</f>
        <v/>
      </c>
      <c r="M33" s="146" t="str">
        <f>IF(B33=0,"",IF(VLOOKUP($B33,Activity!$A:$W,22,FALSE)=0,"",VLOOKUP($B33,Activity!$A:$W,22,FALSE)))</f>
        <v/>
      </c>
    </row>
    <row r="34" spans="1:13" x14ac:dyDescent="0.3">
      <c r="A34" s="146">
        <f t="shared" si="1"/>
        <v>28</v>
      </c>
      <c r="B34" s="146">
        <f>_xlfn.MAXIFS(Activity!A:A,Activity!D:D,A34,Activity!S:S,"Yes")</f>
        <v>0</v>
      </c>
      <c r="C34" s="146" t="str">
        <f>IF(B34=0,"",VLOOKUP($B34,Activity!$A:$V,19,FALSE))</f>
        <v/>
      </c>
      <c r="D34" s="146" t="str">
        <f>IF(B34=0,"",VLOOKUP($B34,Activity!$A:$V,8,FALSE))</f>
        <v/>
      </c>
      <c r="E34" s="146" t="str">
        <f>IF(B34=0,"",VLOOKUP($B34,Activity!$A:$V,6,FALSE))</f>
        <v/>
      </c>
      <c r="F34" s="146" t="str">
        <f>IF(B34=0,"",VLOOKUP($B34,Activity!$A:$V,7,FALSE))</f>
        <v/>
      </c>
      <c r="G34" s="146" t="str">
        <f>IF(B34=0,"",VLOOKUP($B34,Activity!$A:$V,10,FALSE))</f>
        <v/>
      </c>
      <c r="H34" s="147" t="str">
        <f>IF(B34=0,"",VLOOKUP($B34,Activity!$A:$V,15,FALSE))</f>
        <v/>
      </c>
      <c r="I34" s="146" t="str">
        <f>IF(B34=0,"",VLOOKUP($B34,Activity!$A:$V,17,FALSE))</f>
        <v/>
      </c>
      <c r="J34" s="146" t="str">
        <f>IF(B34=0,"",IF(VLOOKUP($B34,Activity!$A:$V,20,FALSE)=0,"",VLOOKUP($B34,Activity!$A:$V,20,FALSE)))</f>
        <v/>
      </c>
      <c r="K34" s="146" t="str">
        <f>IF(B34=0,"",IF(VLOOKUP($B34,Activity!$A:$V,22,FALSE)=0,"",VLOOKUP($B34,Activity!$A:$V,22,FALSE)))</f>
        <v/>
      </c>
      <c r="L34" s="146" t="str">
        <f>IF(B34=0,"",IF(VLOOKUP($B34,Activity!$A:$V,21,FALSE)=0,"",VLOOKUP($B34,Activity!$A:$V,21,FALSE)))</f>
        <v/>
      </c>
      <c r="M34" s="146" t="str">
        <f>IF(B34=0,"",IF(VLOOKUP($B34,Activity!$A:$W,22,FALSE)=0,"",VLOOKUP($B34,Activity!$A:$W,22,FALSE)))</f>
        <v/>
      </c>
    </row>
    <row r="35" spans="1:13" x14ac:dyDescent="0.3">
      <c r="A35" s="146">
        <f t="shared" si="1"/>
        <v>29</v>
      </c>
      <c r="B35" s="146">
        <f>_xlfn.MAXIFS(Activity!A:A,Activity!D:D,A35,Activity!S:S,"Yes")</f>
        <v>0</v>
      </c>
      <c r="C35" s="146" t="str">
        <f>IF(B35=0,"",VLOOKUP($B35,Activity!$A:$V,19,FALSE))</f>
        <v/>
      </c>
      <c r="D35" s="146" t="str">
        <f>IF(B35=0,"",VLOOKUP($B35,Activity!$A:$V,8,FALSE))</f>
        <v/>
      </c>
      <c r="E35" s="146" t="str">
        <f>IF(B35=0,"",VLOOKUP($B35,Activity!$A:$V,6,FALSE))</f>
        <v/>
      </c>
      <c r="F35" s="146" t="str">
        <f>IF(B35=0,"",VLOOKUP($B35,Activity!$A:$V,7,FALSE))</f>
        <v/>
      </c>
      <c r="G35" s="146" t="str">
        <f>IF(B35=0,"",VLOOKUP($B35,Activity!$A:$V,10,FALSE))</f>
        <v/>
      </c>
      <c r="H35" s="147" t="str">
        <f>IF(B35=0,"",VLOOKUP($B35,Activity!$A:$V,15,FALSE))</f>
        <v/>
      </c>
      <c r="I35" s="146" t="str">
        <f>IF(B35=0,"",VLOOKUP($B35,Activity!$A:$V,17,FALSE))</f>
        <v/>
      </c>
      <c r="J35" s="146" t="str">
        <f>IF(B35=0,"",IF(VLOOKUP($B35,Activity!$A:$V,20,FALSE)=0,"",VLOOKUP($B35,Activity!$A:$V,20,FALSE)))</f>
        <v/>
      </c>
      <c r="K35" s="146" t="str">
        <f>IF(B35=0,"",IF(VLOOKUP($B35,Activity!$A:$V,22,FALSE)=0,"",VLOOKUP($B35,Activity!$A:$V,22,FALSE)))</f>
        <v/>
      </c>
      <c r="L35" s="146" t="str">
        <f>IF(B35=0,"",IF(VLOOKUP($B35,Activity!$A:$V,21,FALSE)=0,"",VLOOKUP($B35,Activity!$A:$V,21,FALSE)))</f>
        <v/>
      </c>
      <c r="M35" s="146" t="str">
        <f>IF(B35=0,"",IF(VLOOKUP($B35,Activity!$A:$W,22,FALSE)=0,"",VLOOKUP($B35,Activity!$A:$W,22,FALSE)))</f>
        <v/>
      </c>
    </row>
    <row r="36" spans="1:13" x14ac:dyDescent="0.3">
      <c r="A36" s="146">
        <f t="shared" si="1"/>
        <v>30</v>
      </c>
      <c r="B36" s="146">
        <f>_xlfn.MAXIFS(Activity!A:A,Activity!D:D,A36,Activity!S:S,"Yes")</f>
        <v>0</v>
      </c>
      <c r="C36" s="146" t="str">
        <f>IF(B36=0,"",VLOOKUP($B36,Activity!$A:$V,19,FALSE))</f>
        <v/>
      </c>
      <c r="D36" s="146" t="str">
        <f>IF(B36=0,"",VLOOKUP($B36,Activity!$A:$V,8,FALSE))</f>
        <v/>
      </c>
      <c r="E36" s="146" t="str">
        <f>IF(B36=0,"",VLOOKUP($B36,Activity!$A:$V,6,FALSE))</f>
        <v/>
      </c>
      <c r="F36" s="146" t="str">
        <f>IF(B36=0,"",VLOOKUP($B36,Activity!$A:$V,7,FALSE))</f>
        <v/>
      </c>
      <c r="G36" s="146" t="str">
        <f>IF(B36=0,"",VLOOKUP($B36,Activity!$A:$V,10,FALSE))</f>
        <v/>
      </c>
      <c r="H36" s="147" t="str">
        <f>IF(B36=0,"",VLOOKUP($B36,Activity!$A:$V,15,FALSE))</f>
        <v/>
      </c>
      <c r="I36" s="146" t="str">
        <f>IF(B36=0,"",VLOOKUP($B36,Activity!$A:$V,17,FALSE))</f>
        <v/>
      </c>
      <c r="J36" s="146" t="str">
        <f>IF(B36=0,"",IF(VLOOKUP($B36,Activity!$A:$V,20,FALSE)=0,"",VLOOKUP($B36,Activity!$A:$V,20,FALSE)))</f>
        <v/>
      </c>
      <c r="K36" s="146" t="str">
        <f>IF(B36=0,"",IF(VLOOKUP($B36,Activity!$A:$V,22,FALSE)=0,"",VLOOKUP($B36,Activity!$A:$V,22,FALSE)))</f>
        <v/>
      </c>
      <c r="L36" s="146" t="str">
        <f>IF(B36=0,"",IF(VLOOKUP($B36,Activity!$A:$V,21,FALSE)=0,"",VLOOKUP($B36,Activity!$A:$V,21,FALSE)))</f>
        <v/>
      </c>
      <c r="M36" s="146" t="str">
        <f>IF(B36=0,"",IF(VLOOKUP($B36,Activity!$A:$W,22,FALSE)=0,"",VLOOKUP($B36,Activity!$A:$W,22,FALSE)))</f>
        <v/>
      </c>
    </row>
    <row r="37" spans="1:13" x14ac:dyDescent="0.3">
      <c r="A37" s="146">
        <f t="shared" si="1"/>
        <v>31</v>
      </c>
      <c r="B37" s="146">
        <f>_xlfn.MAXIFS(Activity!A:A,Activity!D:D,A37,Activity!S:S,"Yes")</f>
        <v>0</v>
      </c>
      <c r="C37" s="146" t="str">
        <f>IF(B37=0,"",VLOOKUP($B37,Activity!$A:$V,19,FALSE))</f>
        <v/>
      </c>
      <c r="D37" s="146" t="str">
        <f>IF(B37=0,"",VLOOKUP($B37,Activity!$A:$V,8,FALSE))</f>
        <v/>
      </c>
      <c r="E37" s="146" t="str">
        <f>IF(B37=0,"",VLOOKUP($B37,Activity!$A:$V,6,FALSE))</f>
        <v/>
      </c>
      <c r="F37" s="146" t="str">
        <f>IF(B37=0,"",VLOOKUP($B37,Activity!$A:$V,7,FALSE))</f>
        <v/>
      </c>
      <c r="G37" s="146" t="str">
        <f>IF(B37=0,"",VLOOKUP($B37,Activity!$A:$V,10,FALSE))</f>
        <v/>
      </c>
      <c r="H37" s="147" t="str">
        <f>IF(B37=0,"",VLOOKUP($B37,Activity!$A:$V,15,FALSE))</f>
        <v/>
      </c>
      <c r="I37" s="146" t="str">
        <f>IF(B37=0,"",VLOOKUP($B37,Activity!$A:$V,17,FALSE))</f>
        <v/>
      </c>
      <c r="J37" s="146" t="str">
        <f>IF(B37=0,"",IF(VLOOKUP($B37,Activity!$A:$V,20,FALSE)=0,"",VLOOKUP($B37,Activity!$A:$V,20,FALSE)))</f>
        <v/>
      </c>
      <c r="K37" s="146" t="str">
        <f>IF(B37=0,"",IF(VLOOKUP($B37,Activity!$A:$V,22,FALSE)=0,"",VLOOKUP($B37,Activity!$A:$V,22,FALSE)))</f>
        <v/>
      </c>
      <c r="L37" s="146" t="str">
        <f>IF(B37=0,"",IF(VLOOKUP($B37,Activity!$A:$V,21,FALSE)=0,"",VLOOKUP($B37,Activity!$A:$V,21,FALSE)))</f>
        <v/>
      </c>
      <c r="M37" s="146" t="str">
        <f>IF(B37=0,"",IF(VLOOKUP($B37,Activity!$A:$W,22,FALSE)=0,"",VLOOKUP($B37,Activity!$A:$W,22,FALSE)))</f>
        <v/>
      </c>
    </row>
    <row r="38" spans="1:13" x14ac:dyDescent="0.3">
      <c r="A38" s="146">
        <f t="shared" si="1"/>
        <v>32</v>
      </c>
      <c r="B38" s="146">
        <f>_xlfn.MAXIFS(Activity!A:A,Activity!D:D,A38,Activity!S:S,"Yes")</f>
        <v>0</v>
      </c>
      <c r="C38" s="146" t="str">
        <f>IF(B38=0,"",VLOOKUP($B38,Activity!$A:$V,19,FALSE))</f>
        <v/>
      </c>
      <c r="D38" s="146" t="str">
        <f>IF(B38=0,"",VLOOKUP($B38,Activity!$A:$V,8,FALSE))</f>
        <v/>
      </c>
      <c r="E38" s="146" t="str">
        <f>IF(B38=0,"",VLOOKUP($B38,Activity!$A:$V,6,FALSE))</f>
        <v/>
      </c>
      <c r="F38" s="146" t="str">
        <f>IF(B38=0,"",VLOOKUP($B38,Activity!$A:$V,7,FALSE))</f>
        <v/>
      </c>
      <c r="G38" s="146" t="str">
        <f>IF(B38=0,"",VLOOKUP($B38,Activity!$A:$V,10,FALSE))</f>
        <v/>
      </c>
      <c r="H38" s="147" t="str">
        <f>IF(B38=0,"",VLOOKUP($B38,Activity!$A:$V,15,FALSE))</f>
        <v/>
      </c>
      <c r="I38" s="146" t="str">
        <f>IF(B38=0,"",VLOOKUP($B38,Activity!$A:$V,17,FALSE))</f>
        <v/>
      </c>
      <c r="J38" s="146" t="str">
        <f>IF(B38=0,"",IF(VLOOKUP($B38,Activity!$A:$V,20,FALSE)=0,"",VLOOKUP($B38,Activity!$A:$V,20,FALSE)))</f>
        <v/>
      </c>
      <c r="K38" s="146" t="str">
        <f>IF(B38=0,"",IF(VLOOKUP($B38,Activity!$A:$V,22,FALSE)=0,"",VLOOKUP($B38,Activity!$A:$V,22,FALSE)))</f>
        <v/>
      </c>
      <c r="L38" s="146" t="str">
        <f>IF(B38=0,"",IF(VLOOKUP($B38,Activity!$A:$V,21,FALSE)=0,"",VLOOKUP($B38,Activity!$A:$V,21,FALSE)))</f>
        <v/>
      </c>
      <c r="M38" s="146" t="str">
        <f>IF(B38=0,"",IF(VLOOKUP($B38,Activity!$A:$W,22,FALSE)=0,"",VLOOKUP($B38,Activity!$A:$W,22,FALSE)))</f>
        <v/>
      </c>
    </row>
    <row r="39" spans="1:13" x14ac:dyDescent="0.3">
      <c r="A39" s="146">
        <f t="shared" si="1"/>
        <v>33</v>
      </c>
      <c r="B39" s="146">
        <f>_xlfn.MAXIFS(Activity!A:A,Activity!D:D,A39,Activity!S:S,"Yes")</f>
        <v>0</v>
      </c>
      <c r="C39" s="146" t="str">
        <f>IF(B39=0,"",VLOOKUP($B39,Activity!$A:$V,19,FALSE))</f>
        <v/>
      </c>
      <c r="D39" s="146" t="str">
        <f>IF(B39=0,"",VLOOKUP($B39,Activity!$A:$V,8,FALSE))</f>
        <v/>
      </c>
      <c r="E39" s="146" t="str">
        <f>IF(B39=0,"",VLOOKUP($B39,Activity!$A:$V,6,FALSE))</f>
        <v/>
      </c>
      <c r="F39" s="146" t="str">
        <f>IF(B39=0,"",VLOOKUP($B39,Activity!$A:$V,7,FALSE))</f>
        <v/>
      </c>
      <c r="G39" s="146" t="str">
        <f>IF(B39=0,"",VLOOKUP($B39,Activity!$A:$V,10,FALSE))</f>
        <v/>
      </c>
      <c r="H39" s="147" t="str">
        <f>IF(B39=0,"",VLOOKUP($B39,Activity!$A:$V,15,FALSE))</f>
        <v/>
      </c>
      <c r="I39" s="146" t="str">
        <f>IF(B39=0,"",VLOOKUP($B39,Activity!$A:$V,17,FALSE))</f>
        <v/>
      </c>
      <c r="J39" s="146" t="str">
        <f>IF(B39=0,"",IF(VLOOKUP($B39,Activity!$A:$V,20,FALSE)=0,"",VLOOKUP($B39,Activity!$A:$V,20,FALSE)))</f>
        <v/>
      </c>
      <c r="K39" s="146" t="str">
        <f>IF(B39=0,"",IF(VLOOKUP($B39,Activity!$A:$V,22,FALSE)=0,"",VLOOKUP($B39,Activity!$A:$V,22,FALSE)))</f>
        <v/>
      </c>
      <c r="L39" s="146" t="str">
        <f>IF(B39=0,"",IF(VLOOKUP($B39,Activity!$A:$V,21,FALSE)=0,"",VLOOKUP($B39,Activity!$A:$V,21,FALSE)))</f>
        <v/>
      </c>
      <c r="M39" s="146" t="str">
        <f>IF(B39=0,"",IF(VLOOKUP($B39,Activity!$A:$W,22,FALSE)=0,"",VLOOKUP($B39,Activity!$A:$W,22,FALSE)))</f>
        <v/>
      </c>
    </row>
    <row r="40" spans="1:13" x14ac:dyDescent="0.3">
      <c r="A40" s="146">
        <f t="shared" si="1"/>
        <v>34</v>
      </c>
      <c r="B40" s="146">
        <f>_xlfn.MAXIFS(Activity!A:A,Activity!D:D,A40,Activity!S:S,"Yes")</f>
        <v>0</v>
      </c>
      <c r="C40" s="146" t="str">
        <f>IF(B40=0,"",VLOOKUP($B40,Activity!$A:$V,19,FALSE))</f>
        <v/>
      </c>
      <c r="D40" s="146" t="str">
        <f>IF(B40=0,"",VLOOKUP($B40,Activity!$A:$V,8,FALSE))</f>
        <v/>
      </c>
      <c r="E40" s="146" t="str">
        <f>IF(B40=0,"",VLOOKUP($B40,Activity!$A:$V,6,FALSE))</f>
        <v/>
      </c>
      <c r="F40" s="146" t="str">
        <f>IF(B40=0,"",VLOOKUP($B40,Activity!$A:$V,7,FALSE))</f>
        <v/>
      </c>
      <c r="G40" s="146" t="str">
        <f>IF(B40=0,"",VLOOKUP($B40,Activity!$A:$V,10,FALSE))</f>
        <v/>
      </c>
      <c r="H40" s="147" t="str">
        <f>IF(B40=0,"",VLOOKUP($B40,Activity!$A:$V,15,FALSE))</f>
        <v/>
      </c>
      <c r="I40" s="146" t="str">
        <f>IF(B40=0,"",VLOOKUP($B40,Activity!$A:$V,17,FALSE))</f>
        <v/>
      </c>
      <c r="J40" s="146" t="str">
        <f>IF(B40=0,"",IF(VLOOKUP($B40,Activity!$A:$V,20,FALSE)=0,"",VLOOKUP($B40,Activity!$A:$V,20,FALSE)))</f>
        <v/>
      </c>
      <c r="K40" s="146" t="str">
        <f>IF(B40=0,"",IF(VLOOKUP($B40,Activity!$A:$V,22,FALSE)=0,"",VLOOKUP($B40,Activity!$A:$V,22,FALSE)))</f>
        <v/>
      </c>
      <c r="L40" s="146" t="str">
        <f>IF(B40=0,"",IF(VLOOKUP($B40,Activity!$A:$V,21,FALSE)=0,"",VLOOKUP($B40,Activity!$A:$V,21,FALSE)))</f>
        <v/>
      </c>
      <c r="M40" s="146" t="str">
        <f>IF(B40=0,"",IF(VLOOKUP($B40,Activity!$A:$W,22,FALSE)=0,"",VLOOKUP($B40,Activity!$A:$W,22,FALSE)))</f>
        <v/>
      </c>
    </row>
    <row r="41" spans="1:13" x14ac:dyDescent="0.3">
      <c r="A41" s="146">
        <f t="shared" si="1"/>
        <v>35</v>
      </c>
      <c r="B41" s="146">
        <f>_xlfn.MAXIFS(Activity!A:A,Activity!D:D,A41,Activity!S:S,"Yes")</f>
        <v>0</v>
      </c>
      <c r="C41" s="146" t="str">
        <f>IF(B41=0,"",VLOOKUP($B41,Activity!$A:$V,19,FALSE))</f>
        <v/>
      </c>
      <c r="D41" s="146" t="str">
        <f>IF(B41=0,"",VLOOKUP($B41,Activity!$A:$V,8,FALSE))</f>
        <v/>
      </c>
      <c r="E41" s="146" t="str">
        <f>IF(B41=0,"",VLOOKUP($B41,Activity!$A:$V,6,FALSE))</f>
        <v/>
      </c>
      <c r="F41" s="146" t="str">
        <f>IF(B41=0,"",VLOOKUP($B41,Activity!$A:$V,7,FALSE))</f>
        <v/>
      </c>
      <c r="G41" s="146" t="str">
        <f>IF(B41=0,"",VLOOKUP($B41,Activity!$A:$V,10,FALSE))</f>
        <v/>
      </c>
      <c r="H41" s="147" t="str">
        <f>IF(B41=0,"",VLOOKUP($B41,Activity!$A:$V,15,FALSE))</f>
        <v/>
      </c>
      <c r="I41" s="146" t="str">
        <f>IF(B41=0,"",VLOOKUP($B41,Activity!$A:$V,17,FALSE))</f>
        <v/>
      </c>
      <c r="J41" s="146" t="str">
        <f>IF(B41=0,"",IF(VLOOKUP($B41,Activity!$A:$V,20,FALSE)=0,"",VLOOKUP($B41,Activity!$A:$V,20,FALSE)))</f>
        <v/>
      </c>
      <c r="K41" s="146" t="str">
        <f>IF(B41=0,"",IF(VLOOKUP($B41,Activity!$A:$V,22,FALSE)=0,"",VLOOKUP($B41,Activity!$A:$V,22,FALSE)))</f>
        <v/>
      </c>
      <c r="L41" s="146" t="str">
        <f>IF(B41=0,"",IF(VLOOKUP($B41,Activity!$A:$V,21,FALSE)=0,"",VLOOKUP($B41,Activity!$A:$V,21,FALSE)))</f>
        <v/>
      </c>
      <c r="M41" s="146" t="str">
        <f>IF(B41=0,"",IF(VLOOKUP($B41,Activity!$A:$W,22,FALSE)=0,"",VLOOKUP($B41,Activity!$A:$W,22,FALSE)))</f>
        <v/>
      </c>
    </row>
    <row r="42" spans="1:13" x14ac:dyDescent="0.3">
      <c r="A42" s="146">
        <f t="shared" si="1"/>
        <v>36</v>
      </c>
      <c r="B42" s="146">
        <f>_xlfn.MAXIFS(Activity!A:A,Activity!D:D,A42,Activity!S:S,"Yes")</f>
        <v>0</v>
      </c>
      <c r="C42" s="146" t="str">
        <f>IF(B42=0,"",VLOOKUP($B42,Activity!$A:$V,19,FALSE))</f>
        <v/>
      </c>
      <c r="D42" s="146" t="str">
        <f>IF(B42=0,"",VLOOKUP($B42,Activity!$A:$V,8,FALSE))</f>
        <v/>
      </c>
      <c r="E42" s="146" t="str">
        <f>IF(B42=0,"",VLOOKUP($B42,Activity!$A:$V,6,FALSE))</f>
        <v/>
      </c>
      <c r="F42" s="146" t="str">
        <f>IF(B42=0,"",VLOOKUP($B42,Activity!$A:$V,7,FALSE))</f>
        <v/>
      </c>
      <c r="G42" s="146" t="str">
        <f>IF(B42=0,"",VLOOKUP($B42,Activity!$A:$V,10,FALSE))</f>
        <v/>
      </c>
      <c r="H42" s="147" t="str">
        <f>IF(B42=0,"",VLOOKUP($B42,Activity!$A:$V,15,FALSE))</f>
        <v/>
      </c>
      <c r="I42" s="146" t="str">
        <f>IF(B42=0,"",VLOOKUP($B42,Activity!$A:$V,17,FALSE))</f>
        <v/>
      </c>
      <c r="J42" s="146" t="str">
        <f>IF(B42=0,"",IF(VLOOKUP($B42,Activity!$A:$V,20,FALSE)=0,"",VLOOKUP($B42,Activity!$A:$V,20,FALSE)))</f>
        <v/>
      </c>
      <c r="K42" s="146" t="str">
        <f>IF(B42=0,"",IF(VLOOKUP($B42,Activity!$A:$V,22,FALSE)=0,"",VLOOKUP($B42,Activity!$A:$V,22,FALSE)))</f>
        <v/>
      </c>
      <c r="L42" s="146" t="str">
        <f>IF(B42=0,"",IF(VLOOKUP($B42,Activity!$A:$V,21,FALSE)=0,"",VLOOKUP($B42,Activity!$A:$V,21,FALSE)))</f>
        <v/>
      </c>
      <c r="M42" s="146" t="str">
        <f>IF(B42=0,"",IF(VLOOKUP($B42,Activity!$A:$W,22,FALSE)=0,"",VLOOKUP($B42,Activity!$A:$W,22,FALSE)))</f>
        <v/>
      </c>
    </row>
    <row r="43" spans="1:13" x14ac:dyDescent="0.3">
      <c r="A43" s="146">
        <f t="shared" si="1"/>
        <v>37</v>
      </c>
      <c r="B43" s="146">
        <f>_xlfn.MAXIFS(Activity!A:A,Activity!D:D,A43,Activity!S:S,"Yes")</f>
        <v>0</v>
      </c>
      <c r="C43" s="146" t="str">
        <f>IF(B43=0,"",VLOOKUP($B43,Activity!$A:$V,19,FALSE))</f>
        <v/>
      </c>
      <c r="D43" s="146" t="str">
        <f>IF(B43=0,"",VLOOKUP($B43,Activity!$A:$V,8,FALSE))</f>
        <v/>
      </c>
      <c r="E43" s="146" t="str">
        <f>IF(B43=0,"",VLOOKUP($B43,Activity!$A:$V,6,FALSE))</f>
        <v/>
      </c>
      <c r="F43" s="146" t="str">
        <f>IF(B43=0,"",VLOOKUP($B43,Activity!$A:$V,7,FALSE))</f>
        <v/>
      </c>
      <c r="G43" s="146" t="str">
        <f>IF(B43=0,"",VLOOKUP($B43,Activity!$A:$V,10,FALSE))</f>
        <v/>
      </c>
      <c r="H43" s="147" t="str">
        <f>IF(B43=0,"",VLOOKUP($B43,Activity!$A:$V,15,FALSE))</f>
        <v/>
      </c>
      <c r="I43" s="146" t="str">
        <f>IF(B43=0,"",VLOOKUP($B43,Activity!$A:$V,17,FALSE))</f>
        <v/>
      </c>
      <c r="J43" s="146" t="str">
        <f>IF(B43=0,"",IF(VLOOKUP($B43,Activity!$A:$V,20,FALSE)=0,"",VLOOKUP($B43,Activity!$A:$V,20,FALSE)))</f>
        <v/>
      </c>
      <c r="K43" s="146" t="str">
        <f>IF(B43=0,"",IF(VLOOKUP($B43,Activity!$A:$V,22,FALSE)=0,"",VLOOKUP($B43,Activity!$A:$V,22,FALSE)))</f>
        <v/>
      </c>
      <c r="L43" s="146" t="str">
        <f>IF(B43=0,"",IF(VLOOKUP($B43,Activity!$A:$V,21,FALSE)=0,"",VLOOKUP($B43,Activity!$A:$V,21,FALSE)))</f>
        <v/>
      </c>
      <c r="M43" s="146" t="str">
        <f>IF(B43=0,"",IF(VLOOKUP($B43,Activity!$A:$W,22,FALSE)=0,"",VLOOKUP($B43,Activity!$A:$W,22,FALSE)))</f>
        <v/>
      </c>
    </row>
    <row r="44" spans="1:13" x14ac:dyDescent="0.3">
      <c r="A44" s="146">
        <f t="shared" si="1"/>
        <v>38</v>
      </c>
      <c r="B44" s="146">
        <f>_xlfn.MAXIFS(Activity!A:A,Activity!D:D,A44,Activity!S:S,"Yes")</f>
        <v>0</v>
      </c>
      <c r="C44" s="146" t="str">
        <f>IF(B44=0,"",VLOOKUP($B44,Activity!$A:$V,19,FALSE))</f>
        <v/>
      </c>
      <c r="D44" s="146" t="str">
        <f>IF(B44=0,"",VLOOKUP($B44,Activity!$A:$V,8,FALSE))</f>
        <v/>
      </c>
      <c r="E44" s="146" t="str">
        <f>IF(B44=0,"",VLOOKUP($B44,Activity!$A:$V,6,FALSE))</f>
        <v/>
      </c>
      <c r="F44" s="146" t="str">
        <f>IF(B44=0,"",VLOOKUP($B44,Activity!$A:$V,7,FALSE))</f>
        <v/>
      </c>
      <c r="G44" s="146" t="str">
        <f>IF(B44=0,"",VLOOKUP($B44,Activity!$A:$V,10,FALSE))</f>
        <v/>
      </c>
      <c r="H44" s="147" t="str">
        <f>IF(B44=0,"",VLOOKUP($B44,Activity!$A:$V,15,FALSE))</f>
        <v/>
      </c>
      <c r="I44" s="146" t="str">
        <f>IF(B44=0,"",VLOOKUP($B44,Activity!$A:$V,17,FALSE))</f>
        <v/>
      </c>
      <c r="J44" s="146" t="str">
        <f>IF(B44=0,"",IF(VLOOKUP($B44,Activity!$A:$V,20,FALSE)=0,"",VLOOKUP($B44,Activity!$A:$V,20,FALSE)))</f>
        <v/>
      </c>
      <c r="K44" s="146" t="str">
        <f>IF(B44=0,"",IF(VLOOKUP($B44,Activity!$A:$V,22,FALSE)=0,"",VLOOKUP($B44,Activity!$A:$V,22,FALSE)))</f>
        <v/>
      </c>
      <c r="L44" s="146" t="str">
        <f>IF(B44=0,"",IF(VLOOKUP($B44,Activity!$A:$V,21,FALSE)=0,"",VLOOKUP($B44,Activity!$A:$V,21,FALSE)))</f>
        <v/>
      </c>
      <c r="M44" s="146" t="str">
        <f>IF(B44=0,"",IF(VLOOKUP($B44,Activity!$A:$W,22,FALSE)=0,"",VLOOKUP($B44,Activity!$A:$W,22,FALSE)))</f>
        <v/>
      </c>
    </row>
    <row r="45" spans="1:13" x14ac:dyDescent="0.3">
      <c r="A45" s="146">
        <f t="shared" si="1"/>
        <v>39</v>
      </c>
      <c r="B45" s="146">
        <f>_xlfn.MAXIFS(Activity!A:A,Activity!D:D,A45,Activity!S:S,"Yes")</f>
        <v>0</v>
      </c>
      <c r="C45" s="146" t="str">
        <f>IF(B45=0,"",VLOOKUP($B45,Activity!$A:$V,19,FALSE))</f>
        <v/>
      </c>
      <c r="D45" s="146" t="str">
        <f>IF(B45=0,"",VLOOKUP($B45,Activity!$A:$V,8,FALSE))</f>
        <v/>
      </c>
      <c r="E45" s="146" t="str">
        <f>IF(B45=0,"",VLOOKUP($B45,Activity!$A:$V,6,FALSE))</f>
        <v/>
      </c>
      <c r="F45" s="146" t="str">
        <f>IF(B45=0,"",VLOOKUP($B45,Activity!$A:$V,7,FALSE))</f>
        <v/>
      </c>
      <c r="G45" s="146" t="str">
        <f>IF(B45=0,"",VLOOKUP($B45,Activity!$A:$V,10,FALSE))</f>
        <v/>
      </c>
      <c r="H45" s="147" t="str">
        <f>IF(B45=0,"",VLOOKUP($B45,Activity!$A:$V,15,FALSE))</f>
        <v/>
      </c>
      <c r="I45" s="146" t="str">
        <f>IF(B45=0,"",VLOOKUP($B45,Activity!$A:$V,17,FALSE))</f>
        <v/>
      </c>
      <c r="J45" s="146" t="str">
        <f>IF(B45=0,"",IF(VLOOKUP($B45,Activity!$A:$V,20,FALSE)=0,"",VLOOKUP($B45,Activity!$A:$V,20,FALSE)))</f>
        <v/>
      </c>
      <c r="K45" s="146" t="str">
        <f>IF(B45=0,"",IF(VLOOKUP($B45,Activity!$A:$V,22,FALSE)=0,"",VLOOKUP($B45,Activity!$A:$V,22,FALSE)))</f>
        <v/>
      </c>
      <c r="L45" s="146" t="str">
        <f>IF(B45=0,"",IF(VLOOKUP($B45,Activity!$A:$V,21,FALSE)=0,"",VLOOKUP($B45,Activity!$A:$V,21,FALSE)))</f>
        <v/>
      </c>
      <c r="M45" s="146" t="str">
        <f>IF(B45=0,"",IF(VLOOKUP($B45,Activity!$A:$W,22,FALSE)=0,"",VLOOKUP($B45,Activity!$A:$W,22,FALSE)))</f>
        <v/>
      </c>
    </row>
    <row r="46" spans="1:13" x14ac:dyDescent="0.3">
      <c r="A46" s="146">
        <f t="shared" si="1"/>
        <v>40</v>
      </c>
      <c r="B46" s="146">
        <f>_xlfn.MAXIFS(Activity!A:A,Activity!D:D,A46,Activity!S:S,"Yes")</f>
        <v>0</v>
      </c>
      <c r="C46" s="146" t="str">
        <f>IF(B46=0,"",VLOOKUP($B46,Activity!$A:$V,19,FALSE))</f>
        <v/>
      </c>
      <c r="D46" s="146" t="str">
        <f>IF(B46=0,"",VLOOKUP($B46,Activity!$A:$V,8,FALSE))</f>
        <v/>
      </c>
      <c r="E46" s="146" t="str">
        <f>IF(B46=0,"",VLOOKUP($B46,Activity!$A:$V,6,FALSE))</f>
        <v/>
      </c>
      <c r="F46" s="146" t="str">
        <f>IF(B46=0,"",VLOOKUP($B46,Activity!$A:$V,7,FALSE))</f>
        <v/>
      </c>
      <c r="G46" s="146" t="str">
        <f>IF(B46=0,"",VLOOKUP($B46,Activity!$A:$V,10,FALSE))</f>
        <v/>
      </c>
      <c r="H46" s="147" t="str">
        <f>IF(B46=0,"",VLOOKUP($B46,Activity!$A:$V,15,FALSE))</f>
        <v/>
      </c>
      <c r="I46" s="146" t="str">
        <f>IF(B46=0,"",VLOOKUP($B46,Activity!$A:$V,17,FALSE))</f>
        <v/>
      </c>
      <c r="J46" s="146" t="str">
        <f>IF(B46=0,"",IF(VLOOKUP($B46,Activity!$A:$V,20,FALSE)=0,"",VLOOKUP($B46,Activity!$A:$V,20,FALSE)))</f>
        <v/>
      </c>
      <c r="K46" s="146" t="str">
        <f>IF(B46=0,"",IF(VLOOKUP($B46,Activity!$A:$V,22,FALSE)=0,"",VLOOKUP($B46,Activity!$A:$V,22,FALSE)))</f>
        <v/>
      </c>
      <c r="L46" s="146" t="str">
        <f>IF(B46=0,"",IF(VLOOKUP($B46,Activity!$A:$V,21,FALSE)=0,"",VLOOKUP($B46,Activity!$A:$V,21,FALSE)))</f>
        <v/>
      </c>
      <c r="M46" s="146" t="str">
        <f>IF(B46=0,"",IF(VLOOKUP($B46,Activity!$A:$W,22,FALSE)=0,"",VLOOKUP($B46,Activity!$A:$W,22,FALSE)))</f>
        <v/>
      </c>
    </row>
    <row r="47" spans="1:13" x14ac:dyDescent="0.3">
      <c r="A47" s="146">
        <f t="shared" si="1"/>
        <v>41</v>
      </c>
      <c r="B47" s="146">
        <f>_xlfn.MAXIFS(Activity!A:A,Activity!D:D,A47,Activity!S:S,"Yes")</f>
        <v>0</v>
      </c>
      <c r="C47" s="146" t="str">
        <f>IF(B47=0,"",VLOOKUP($B47,Activity!$A:$V,19,FALSE))</f>
        <v/>
      </c>
      <c r="D47" s="146" t="str">
        <f>IF(B47=0,"",VLOOKUP($B47,Activity!$A:$V,8,FALSE))</f>
        <v/>
      </c>
      <c r="E47" s="146" t="str">
        <f>IF(B47=0,"",VLOOKUP($B47,Activity!$A:$V,6,FALSE))</f>
        <v/>
      </c>
      <c r="F47" s="146" t="str">
        <f>IF(B47=0,"",VLOOKUP($B47,Activity!$A:$V,7,FALSE))</f>
        <v/>
      </c>
      <c r="G47" s="146" t="str">
        <f>IF(B47=0,"",VLOOKUP($B47,Activity!$A:$V,10,FALSE))</f>
        <v/>
      </c>
      <c r="H47" s="147" t="str">
        <f>IF(B47=0,"",VLOOKUP($B47,Activity!$A:$V,15,FALSE))</f>
        <v/>
      </c>
      <c r="I47" s="146" t="str">
        <f>IF(B47=0,"",VLOOKUP($B47,Activity!$A:$V,17,FALSE))</f>
        <v/>
      </c>
      <c r="J47" s="146" t="str">
        <f>IF(B47=0,"",IF(VLOOKUP($B47,Activity!$A:$V,20,FALSE)=0,"",VLOOKUP($B47,Activity!$A:$V,20,FALSE)))</f>
        <v/>
      </c>
      <c r="K47" s="146" t="str">
        <f>IF(B47=0,"",IF(VLOOKUP($B47,Activity!$A:$V,22,FALSE)=0,"",VLOOKUP($B47,Activity!$A:$V,22,FALSE)))</f>
        <v/>
      </c>
      <c r="L47" s="146" t="str">
        <f>IF(B47=0,"",IF(VLOOKUP($B47,Activity!$A:$V,21,FALSE)=0,"",VLOOKUP($B47,Activity!$A:$V,21,FALSE)))</f>
        <v/>
      </c>
      <c r="M47" s="146" t="str">
        <f>IF(B47=0,"",IF(VLOOKUP($B47,Activity!$A:$W,22,FALSE)=0,"",VLOOKUP($B47,Activity!$A:$W,22,FALSE)))</f>
        <v/>
      </c>
    </row>
    <row r="48" spans="1:13" x14ac:dyDescent="0.3">
      <c r="A48" s="146">
        <f t="shared" si="1"/>
        <v>42</v>
      </c>
      <c r="B48" s="146">
        <f>_xlfn.MAXIFS(Activity!A:A,Activity!D:D,A48,Activity!S:S,"Yes")</f>
        <v>0</v>
      </c>
      <c r="C48" s="146" t="str">
        <f>IF(B48=0,"",VLOOKUP($B48,Activity!$A:$V,19,FALSE))</f>
        <v/>
      </c>
      <c r="D48" s="146" t="str">
        <f>IF(B48=0,"",VLOOKUP($B48,Activity!$A:$V,8,FALSE))</f>
        <v/>
      </c>
      <c r="E48" s="146" t="str">
        <f>IF(B48=0,"",VLOOKUP($B48,Activity!$A:$V,6,FALSE))</f>
        <v/>
      </c>
      <c r="F48" s="146" t="str">
        <f>IF(B48=0,"",VLOOKUP($B48,Activity!$A:$V,7,FALSE))</f>
        <v/>
      </c>
      <c r="G48" s="146" t="str">
        <f>IF(B48=0,"",VLOOKUP($B48,Activity!$A:$V,10,FALSE))</f>
        <v/>
      </c>
      <c r="H48" s="147" t="str">
        <f>IF(B48=0,"",VLOOKUP($B48,Activity!$A:$V,15,FALSE))</f>
        <v/>
      </c>
      <c r="I48" s="146" t="str">
        <f>IF(B48=0,"",VLOOKUP($B48,Activity!$A:$V,17,FALSE))</f>
        <v/>
      </c>
      <c r="J48" s="146" t="str">
        <f>IF(B48=0,"",IF(VLOOKUP($B48,Activity!$A:$V,20,FALSE)=0,"",VLOOKUP($B48,Activity!$A:$V,20,FALSE)))</f>
        <v/>
      </c>
      <c r="K48" s="146" t="str">
        <f>IF(B48=0,"",IF(VLOOKUP($B48,Activity!$A:$V,22,FALSE)=0,"",VLOOKUP($B48,Activity!$A:$V,22,FALSE)))</f>
        <v/>
      </c>
      <c r="L48" s="146" t="str">
        <f>IF(B48=0,"",IF(VLOOKUP($B48,Activity!$A:$V,21,FALSE)=0,"",VLOOKUP($B48,Activity!$A:$V,21,FALSE)))</f>
        <v/>
      </c>
      <c r="M48" s="146" t="str">
        <f>IF(B48=0,"",IF(VLOOKUP($B48,Activity!$A:$W,22,FALSE)=0,"",VLOOKUP($B48,Activity!$A:$W,22,FALSE)))</f>
        <v/>
      </c>
    </row>
    <row r="49" spans="1:13" x14ac:dyDescent="0.3">
      <c r="A49" s="146">
        <f t="shared" si="1"/>
        <v>43</v>
      </c>
      <c r="B49" s="146">
        <f>_xlfn.MAXIFS(Activity!A:A,Activity!D:D,A49,Activity!S:S,"Yes")</f>
        <v>0</v>
      </c>
      <c r="C49" s="146" t="str">
        <f>IF(B49=0,"",VLOOKUP($B49,Activity!$A:$V,19,FALSE))</f>
        <v/>
      </c>
      <c r="D49" s="146" t="str">
        <f>IF(B49=0,"",VLOOKUP($B49,Activity!$A:$V,8,FALSE))</f>
        <v/>
      </c>
      <c r="E49" s="146" t="str">
        <f>IF(B49=0,"",VLOOKUP($B49,Activity!$A:$V,6,FALSE))</f>
        <v/>
      </c>
      <c r="F49" s="146" t="str">
        <f>IF(B49=0,"",VLOOKUP($B49,Activity!$A:$V,7,FALSE))</f>
        <v/>
      </c>
      <c r="G49" s="146" t="str">
        <f>IF(B49=0,"",VLOOKUP($B49,Activity!$A:$V,10,FALSE))</f>
        <v/>
      </c>
      <c r="H49" s="147" t="str">
        <f>IF(B49=0,"",VLOOKUP($B49,Activity!$A:$V,15,FALSE))</f>
        <v/>
      </c>
      <c r="I49" s="146" t="str">
        <f>IF(B49=0,"",VLOOKUP($B49,Activity!$A:$V,17,FALSE))</f>
        <v/>
      </c>
      <c r="J49" s="146" t="str">
        <f>IF(B49=0,"",IF(VLOOKUP($B49,Activity!$A:$V,20,FALSE)=0,"",VLOOKUP($B49,Activity!$A:$V,20,FALSE)))</f>
        <v/>
      </c>
      <c r="K49" s="146" t="str">
        <f>IF(B49=0,"",IF(VLOOKUP($B49,Activity!$A:$V,22,FALSE)=0,"",VLOOKUP($B49,Activity!$A:$V,22,FALSE)))</f>
        <v/>
      </c>
      <c r="L49" s="146" t="str">
        <f>IF(B49=0,"",IF(VLOOKUP($B49,Activity!$A:$V,21,FALSE)=0,"",VLOOKUP($B49,Activity!$A:$V,21,FALSE)))</f>
        <v/>
      </c>
      <c r="M49" s="146" t="str">
        <f>IF(B49=0,"",IF(VLOOKUP($B49,Activity!$A:$W,22,FALSE)=0,"",VLOOKUP($B49,Activity!$A:$W,22,FALSE)))</f>
        <v/>
      </c>
    </row>
    <row r="50" spans="1:13" x14ac:dyDescent="0.3">
      <c r="A50" s="146">
        <f t="shared" si="1"/>
        <v>44</v>
      </c>
      <c r="B50" s="146">
        <f>_xlfn.MAXIFS(Activity!A:A,Activity!D:D,A50,Activity!S:S,"Yes")</f>
        <v>0</v>
      </c>
      <c r="C50" s="146" t="str">
        <f>IF(B50=0,"",VLOOKUP($B50,Activity!$A:$V,19,FALSE))</f>
        <v/>
      </c>
      <c r="D50" s="146" t="str">
        <f>IF(B50=0,"",VLOOKUP($B50,Activity!$A:$V,8,FALSE))</f>
        <v/>
      </c>
      <c r="E50" s="146" t="str">
        <f>IF(B50=0,"",VLOOKUP($B50,Activity!$A:$V,6,FALSE))</f>
        <v/>
      </c>
      <c r="F50" s="146" t="str">
        <f>IF(B50=0,"",VLOOKUP($B50,Activity!$A:$V,7,FALSE))</f>
        <v/>
      </c>
      <c r="G50" s="146" t="str">
        <f>IF(B50=0,"",VLOOKUP($B50,Activity!$A:$V,10,FALSE))</f>
        <v/>
      </c>
      <c r="H50" s="147" t="str">
        <f>IF(B50=0,"",VLOOKUP($B50,Activity!$A:$V,15,FALSE))</f>
        <v/>
      </c>
      <c r="I50" s="146" t="str">
        <f>IF(B50=0,"",VLOOKUP($B50,Activity!$A:$V,17,FALSE))</f>
        <v/>
      </c>
      <c r="J50" s="146" t="str">
        <f>IF(B50=0,"",IF(VLOOKUP($B50,Activity!$A:$V,20,FALSE)=0,"",VLOOKUP($B50,Activity!$A:$V,20,FALSE)))</f>
        <v/>
      </c>
      <c r="K50" s="146" t="str">
        <f>IF(B50=0,"",IF(VLOOKUP($B50,Activity!$A:$V,22,FALSE)=0,"",VLOOKUP($B50,Activity!$A:$V,22,FALSE)))</f>
        <v/>
      </c>
      <c r="L50" s="146" t="str">
        <f>IF(B50=0,"",IF(VLOOKUP($B50,Activity!$A:$V,21,FALSE)=0,"",VLOOKUP($B50,Activity!$A:$V,21,FALSE)))</f>
        <v/>
      </c>
      <c r="M50" s="146" t="str">
        <f>IF(B50=0,"",IF(VLOOKUP($B50,Activity!$A:$W,22,FALSE)=0,"",VLOOKUP($B50,Activity!$A:$W,22,FALSE)))</f>
        <v/>
      </c>
    </row>
    <row r="51" spans="1:13" x14ac:dyDescent="0.3">
      <c r="A51" s="146">
        <f t="shared" si="1"/>
        <v>45</v>
      </c>
      <c r="B51" s="146">
        <f>_xlfn.MAXIFS(Activity!A:A,Activity!D:D,A51,Activity!S:S,"Yes")</f>
        <v>0</v>
      </c>
      <c r="C51" s="146" t="str">
        <f>IF(B51=0,"",VLOOKUP($B51,Activity!$A:$V,19,FALSE))</f>
        <v/>
      </c>
      <c r="D51" s="146" t="str">
        <f>IF(B51=0,"",VLOOKUP($B51,Activity!$A:$V,8,FALSE))</f>
        <v/>
      </c>
      <c r="E51" s="146" t="str">
        <f>IF(B51=0,"",VLOOKUP($B51,Activity!$A:$V,6,FALSE))</f>
        <v/>
      </c>
      <c r="F51" s="146" t="str">
        <f>IF(B51=0,"",VLOOKUP($B51,Activity!$A:$V,7,FALSE))</f>
        <v/>
      </c>
      <c r="G51" s="146" t="str">
        <f>IF(B51=0,"",VLOOKUP($B51,Activity!$A:$V,10,FALSE))</f>
        <v/>
      </c>
      <c r="H51" s="147" t="str">
        <f>IF(B51=0,"",VLOOKUP($B51,Activity!$A:$V,15,FALSE))</f>
        <v/>
      </c>
      <c r="I51" s="146" t="str">
        <f>IF(B51=0,"",VLOOKUP($B51,Activity!$A:$V,17,FALSE))</f>
        <v/>
      </c>
      <c r="J51" s="146" t="str">
        <f>IF(B51=0,"",IF(VLOOKUP($B51,Activity!$A:$V,20,FALSE)=0,"",VLOOKUP($B51,Activity!$A:$V,20,FALSE)))</f>
        <v/>
      </c>
      <c r="K51" s="146" t="str">
        <f>IF(B51=0,"",IF(VLOOKUP($B51,Activity!$A:$V,22,FALSE)=0,"",VLOOKUP($B51,Activity!$A:$V,22,FALSE)))</f>
        <v/>
      </c>
      <c r="L51" s="146" t="str">
        <f>IF(B51=0,"",IF(VLOOKUP($B51,Activity!$A:$V,21,FALSE)=0,"",VLOOKUP($B51,Activity!$A:$V,21,FALSE)))</f>
        <v/>
      </c>
      <c r="M51" s="146" t="str">
        <f>IF(B51=0,"",IF(VLOOKUP($B51,Activity!$A:$W,22,FALSE)=0,"",VLOOKUP($B51,Activity!$A:$W,22,FALSE)))</f>
        <v/>
      </c>
    </row>
    <row r="52" spans="1:13" x14ac:dyDescent="0.3">
      <c r="A52" s="146">
        <f t="shared" si="1"/>
        <v>46</v>
      </c>
      <c r="B52" s="146">
        <f>_xlfn.MAXIFS(Activity!A:A,Activity!D:D,A52,Activity!S:S,"Yes")</f>
        <v>0</v>
      </c>
      <c r="C52" s="146" t="str">
        <f>IF(B52=0,"",VLOOKUP($B52,Activity!$A:$V,19,FALSE))</f>
        <v/>
      </c>
      <c r="D52" s="146" t="str">
        <f>IF(B52=0,"",VLOOKUP($B52,Activity!$A:$V,8,FALSE))</f>
        <v/>
      </c>
      <c r="E52" s="146" t="str">
        <f>IF(B52=0,"",VLOOKUP($B52,Activity!$A:$V,6,FALSE))</f>
        <v/>
      </c>
      <c r="F52" s="146" t="str">
        <f>IF(B52=0,"",VLOOKUP($B52,Activity!$A:$V,7,FALSE))</f>
        <v/>
      </c>
      <c r="G52" s="146" t="str">
        <f>IF(B52=0,"",VLOOKUP($B52,Activity!$A:$V,10,FALSE))</f>
        <v/>
      </c>
      <c r="H52" s="147" t="str">
        <f>IF(B52=0,"",VLOOKUP($B52,Activity!$A:$V,15,FALSE))</f>
        <v/>
      </c>
      <c r="I52" s="146" t="str">
        <f>IF(B52=0,"",VLOOKUP($B52,Activity!$A:$V,17,FALSE))</f>
        <v/>
      </c>
      <c r="J52" s="146" t="str">
        <f>IF(B52=0,"",IF(VLOOKUP($B52,Activity!$A:$V,20,FALSE)=0,"",VLOOKUP($B52,Activity!$A:$V,20,FALSE)))</f>
        <v/>
      </c>
      <c r="K52" s="146" t="str">
        <f>IF(B52=0,"",IF(VLOOKUP($B52,Activity!$A:$V,22,FALSE)=0,"",VLOOKUP($B52,Activity!$A:$V,22,FALSE)))</f>
        <v/>
      </c>
      <c r="L52" s="146" t="str">
        <f>IF(B52=0,"",IF(VLOOKUP($B52,Activity!$A:$V,21,FALSE)=0,"",VLOOKUP($B52,Activity!$A:$V,21,FALSE)))</f>
        <v/>
      </c>
      <c r="M52" s="146" t="str">
        <f>IF(B52=0,"",IF(VLOOKUP($B52,Activity!$A:$W,22,FALSE)=0,"",VLOOKUP($B52,Activity!$A:$W,22,FALSE)))</f>
        <v/>
      </c>
    </row>
    <row r="53" spans="1:13" x14ac:dyDescent="0.3">
      <c r="A53" s="146">
        <f t="shared" si="1"/>
        <v>47</v>
      </c>
      <c r="B53" s="146">
        <f>_xlfn.MAXIFS(Activity!A:A,Activity!D:D,A53,Activity!S:S,"Yes")</f>
        <v>0</v>
      </c>
      <c r="C53" s="146" t="str">
        <f>IF(B53=0,"",VLOOKUP($B53,Activity!$A:$V,19,FALSE))</f>
        <v/>
      </c>
      <c r="D53" s="146" t="str">
        <f>IF(B53=0,"",VLOOKUP($B53,Activity!$A:$V,8,FALSE))</f>
        <v/>
      </c>
      <c r="E53" s="146" t="str">
        <f>IF(B53=0,"",VLOOKUP($B53,Activity!$A:$V,6,FALSE))</f>
        <v/>
      </c>
      <c r="F53" s="146" t="str">
        <f>IF(B53=0,"",VLOOKUP($B53,Activity!$A:$V,7,FALSE))</f>
        <v/>
      </c>
      <c r="G53" s="146" t="str">
        <f>IF(B53=0,"",VLOOKUP($B53,Activity!$A:$V,10,FALSE))</f>
        <v/>
      </c>
      <c r="H53" s="147" t="str">
        <f>IF(B53=0,"",VLOOKUP($B53,Activity!$A:$V,15,FALSE))</f>
        <v/>
      </c>
      <c r="I53" s="146" t="str">
        <f>IF(B53=0,"",VLOOKUP($B53,Activity!$A:$V,17,FALSE))</f>
        <v/>
      </c>
      <c r="J53" s="146" t="str">
        <f>IF(B53=0,"",IF(VLOOKUP($B53,Activity!$A:$V,20,FALSE)=0,"",VLOOKUP($B53,Activity!$A:$V,20,FALSE)))</f>
        <v/>
      </c>
      <c r="K53" s="146" t="str">
        <f>IF(B53=0,"",IF(VLOOKUP($B53,Activity!$A:$V,22,FALSE)=0,"",VLOOKUP($B53,Activity!$A:$V,22,FALSE)))</f>
        <v/>
      </c>
      <c r="L53" s="146" t="str">
        <f>IF(B53=0,"",IF(VLOOKUP($B53,Activity!$A:$V,21,FALSE)=0,"",VLOOKUP($B53,Activity!$A:$V,21,FALSE)))</f>
        <v/>
      </c>
      <c r="M53" s="146" t="str">
        <f>IF(B53=0,"",IF(VLOOKUP($B53,Activity!$A:$W,22,FALSE)=0,"",VLOOKUP($B53,Activity!$A:$W,22,FALSE)))</f>
        <v/>
      </c>
    </row>
    <row r="54" spans="1:13" x14ac:dyDescent="0.3">
      <c r="A54" s="146">
        <f t="shared" si="1"/>
        <v>48</v>
      </c>
      <c r="B54" s="146">
        <f>_xlfn.MAXIFS(Activity!A:A,Activity!D:D,A54,Activity!S:S,"Yes")</f>
        <v>0</v>
      </c>
      <c r="C54" s="146" t="str">
        <f>IF(B54=0,"",VLOOKUP($B54,Activity!$A:$V,19,FALSE))</f>
        <v/>
      </c>
      <c r="D54" s="146" t="str">
        <f>IF(B54=0,"",VLOOKUP($B54,Activity!$A:$V,8,FALSE))</f>
        <v/>
      </c>
      <c r="E54" s="146" t="str">
        <f>IF(B54=0,"",VLOOKUP($B54,Activity!$A:$V,6,FALSE))</f>
        <v/>
      </c>
      <c r="F54" s="146" t="str">
        <f>IF(B54=0,"",VLOOKUP($B54,Activity!$A:$V,7,FALSE))</f>
        <v/>
      </c>
      <c r="G54" s="146" t="str">
        <f>IF(B54=0,"",VLOOKUP($B54,Activity!$A:$V,10,FALSE))</f>
        <v/>
      </c>
      <c r="H54" s="147" t="str">
        <f>IF(B54=0,"",VLOOKUP($B54,Activity!$A:$V,15,FALSE))</f>
        <v/>
      </c>
      <c r="I54" s="146" t="str">
        <f>IF(B54=0,"",VLOOKUP($B54,Activity!$A:$V,17,FALSE))</f>
        <v/>
      </c>
      <c r="J54" s="146" t="str">
        <f>IF(B54=0,"",IF(VLOOKUP($B54,Activity!$A:$V,20,FALSE)=0,"",VLOOKUP($B54,Activity!$A:$V,20,FALSE)))</f>
        <v/>
      </c>
      <c r="K54" s="146" t="str">
        <f>IF(B54=0,"",IF(VLOOKUP($B54,Activity!$A:$V,22,FALSE)=0,"",VLOOKUP($B54,Activity!$A:$V,22,FALSE)))</f>
        <v/>
      </c>
      <c r="L54" s="146" t="str">
        <f>IF(B54=0,"",IF(VLOOKUP($B54,Activity!$A:$V,21,FALSE)=0,"",VLOOKUP($B54,Activity!$A:$V,21,FALSE)))</f>
        <v/>
      </c>
      <c r="M54" s="146" t="str">
        <f>IF(B54=0,"",IF(VLOOKUP($B54,Activity!$A:$W,22,FALSE)=0,"",VLOOKUP($B54,Activity!$A:$W,22,FALSE)))</f>
        <v/>
      </c>
    </row>
    <row r="55" spans="1:13" x14ac:dyDescent="0.3">
      <c r="A55" s="146">
        <f t="shared" si="1"/>
        <v>49</v>
      </c>
      <c r="B55" s="146">
        <f>_xlfn.MAXIFS(Activity!A:A,Activity!D:D,A55,Activity!S:S,"Yes")</f>
        <v>0</v>
      </c>
      <c r="C55" s="146" t="str">
        <f>IF(B55=0,"",VLOOKUP($B55,Activity!$A:$V,19,FALSE))</f>
        <v/>
      </c>
      <c r="D55" s="146" t="str">
        <f>IF(B55=0,"",VLOOKUP($B55,Activity!$A:$V,8,FALSE))</f>
        <v/>
      </c>
      <c r="E55" s="146" t="str">
        <f>IF(B55=0,"",VLOOKUP($B55,Activity!$A:$V,6,FALSE))</f>
        <v/>
      </c>
      <c r="F55" s="146" t="str">
        <f>IF(B55=0,"",VLOOKUP($B55,Activity!$A:$V,7,FALSE))</f>
        <v/>
      </c>
      <c r="G55" s="146" t="str">
        <f>IF(B55=0,"",VLOOKUP($B55,Activity!$A:$V,10,FALSE))</f>
        <v/>
      </c>
      <c r="H55" s="147" t="str">
        <f>IF(B55=0,"",VLOOKUP($B55,Activity!$A:$V,15,FALSE))</f>
        <v/>
      </c>
      <c r="I55" s="146" t="str">
        <f>IF(B55=0,"",VLOOKUP($B55,Activity!$A:$V,17,FALSE))</f>
        <v/>
      </c>
      <c r="J55" s="146" t="str">
        <f>IF(B55=0,"",IF(VLOOKUP($B55,Activity!$A:$V,20,FALSE)=0,"",VLOOKUP($B55,Activity!$A:$V,20,FALSE)))</f>
        <v/>
      </c>
      <c r="K55" s="146" t="str">
        <f>IF(B55=0,"",IF(VLOOKUP($B55,Activity!$A:$V,22,FALSE)=0,"",VLOOKUP($B55,Activity!$A:$V,22,FALSE)))</f>
        <v/>
      </c>
      <c r="L55" s="146" t="str">
        <f>IF(B55=0,"",IF(VLOOKUP($B55,Activity!$A:$V,21,FALSE)=0,"",VLOOKUP($B55,Activity!$A:$V,21,FALSE)))</f>
        <v/>
      </c>
      <c r="M55" s="146" t="str">
        <f>IF(B55=0,"",IF(VLOOKUP($B55,Activity!$A:$W,22,FALSE)=0,"",VLOOKUP($B55,Activity!$A:$W,22,FALSE)))</f>
        <v/>
      </c>
    </row>
    <row r="56" spans="1:13" x14ac:dyDescent="0.3">
      <c r="A56" s="146">
        <f t="shared" si="1"/>
        <v>50</v>
      </c>
      <c r="B56" s="146">
        <f>_xlfn.MAXIFS(Activity!A:A,Activity!D:D,A56,Activity!S:S,"Yes")</f>
        <v>0</v>
      </c>
      <c r="C56" s="146" t="str">
        <f>IF(B56=0,"",VLOOKUP($B56,Activity!$A:$V,19,FALSE))</f>
        <v/>
      </c>
      <c r="D56" s="146" t="str">
        <f>IF(B56=0,"",VLOOKUP($B56,Activity!$A:$V,8,FALSE))</f>
        <v/>
      </c>
      <c r="E56" s="146" t="str">
        <f>IF(B56=0,"",VLOOKUP($B56,Activity!$A:$V,6,FALSE))</f>
        <v/>
      </c>
      <c r="F56" s="146" t="str">
        <f>IF(B56=0,"",VLOOKUP($B56,Activity!$A:$V,7,FALSE))</f>
        <v/>
      </c>
      <c r="G56" s="146" t="str">
        <f>IF(B56=0,"",VLOOKUP($B56,Activity!$A:$V,10,FALSE))</f>
        <v/>
      </c>
      <c r="H56" s="147" t="str">
        <f>IF(B56=0,"",VLOOKUP($B56,Activity!$A:$V,15,FALSE))</f>
        <v/>
      </c>
      <c r="I56" s="146" t="str">
        <f>IF(B56=0,"",VLOOKUP($B56,Activity!$A:$V,17,FALSE))</f>
        <v/>
      </c>
      <c r="J56" s="146" t="str">
        <f>IF(B56=0,"",IF(VLOOKUP($B56,Activity!$A:$V,20,FALSE)=0,"",VLOOKUP($B56,Activity!$A:$V,20,FALSE)))</f>
        <v/>
      </c>
      <c r="K56" s="146" t="str">
        <f>IF(B56=0,"",IF(VLOOKUP($B56,Activity!$A:$V,22,FALSE)=0,"",VLOOKUP($B56,Activity!$A:$V,22,FALSE)))</f>
        <v/>
      </c>
      <c r="L56" s="146" t="str">
        <f>IF(B56=0,"",IF(VLOOKUP($B56,Activity!$A:$V,21,FALSE)=0,"",VLOOKUP($B56,Activity!$A:$V,21,FALSE)))</f>
        <v/>
      </c>
      <c r="M56" s="146" t="str">
        <f>IF(B56=0,"",IF(VLOOKUP($B56,Activity!$A:$W,22,FALSE)=0,"",VLOOKUP($B56,Activity!$A:$W,22,FALSE)))</f>
        <v/>
      </c>
    </row>
    <row r="57" spans="1:13" x14ac:dyDescent="0.3">
      <c r="A57" s="146">
        <f t="shared" si="1"/>
        <v>51</v>
      </c>
      <c r="B57" s="146">
        <f>_xlfn.MAXIFS(Activity!A:A,Activity!D:D,A57,Activity!S:S,"Yes")</f>
        <v>0</v>
      </c>
      <c r="C57" s="146" t="str">
        <f>IF(B57=0,"",VLOOKUP($B57,Activity!$A:$V,19,FALSE))</f>
        <v/>
      </c>
      <c r="D57" s="146" t="str">
        <f>IF(B57=0,"",VLOOKUP($B57,Activity!$A:$V,8,FALSE))</f>
        <v/>
      </c>
      <c r="E57" s="146" t="str">
        <f>IF(B57=0,"",VLOOKUP($B57,Activity!$A:$V,6,FALSE))</f>
        <v/>
      </c>
      <c r="F57" s="146" t="str">
        <f>IF(B57=0,"",VLOOKUP($B57,Activity!$A:$V,7,FALSE))</f>
        <v/>
      </c>
      <c r="G57" s="146" t="str">
        <f>IF(B57=0,"",VLOOKUP($B57,Activity!$A:$V,10,FALSE))</f>
        <v/>
      </c>
      <c r="H57" s="147" t="str">
        <f>IF(B57=0,"",VLOOKUP($B57,Activity!$A:$V,15,FALSE))</f>
        <v/>
      </c>
      <c r="I57" s="146" t="str">
        <f>IF(B57=0,"",VLOOKUP($B57,Activity!$A:$V,17,FALSE))</f>
        <v/>
      </c>
      <c r="J57" s="146" t="str">
        <f>IF(B57=0,"",IF(VLOOKUP($B57,Activity!$A:$V,20,FALSE)=0,"",VLOOKUP($B57,Activity!$A:$V,20,FALSE)))</f>
        <v/>
      </c>
      <c r="K57" s="146" t="str">
        <f>IF(B57=0,"",IF(VLOOKUP($B57,Activity!$A:$V,22,FALSE)=0,"",VLOOKUP($B57,Activity!$A:$V,22,FALSE)))</f>
        <v/>
      </c>
      <c r="L57" s="146" t="str">
        <f>IF(B57=0,"",IF(VLOOKUP($B57,Activity!$A:$V,21,FALSE)=0,"",VLOOKUP($B57,Activity!$A:$V,21,FALSE)))</f>
        <v/>
      </c>
      <c r="M57" s="146" t="str">
        <f>IF(B57=0,"",IF(VLOOKUP($B57,Activity!$A:$W,22,FALSE)=0,"",VLOOKUP($B57,Activity!$A:$W,22,FALSE)))</f>
        <v/>
      </c>
    </row>
    <row r="58" spans="1:13" x14ac:dyDescent="0.3">
      <c r="A58" s="146">
        <f t="shared" si="1"/>
        <v>52</v>
      </c>
      <c r="B58" s="146">
        <f>_xlfn.MAXIFS(Activity!A:A,Activity!D:D,A58,Activity!S:S,"Yes")</f>
        <v>0</v>
      </c>
      <c r="C58" s="146" t="str">
        <f>IF(B58=0,"",VLOOKUP($B58,Activity!$A:$V,19,FALSE))</f>
        <v/>
      </c>
      <c r="D58" s="146" t="str">
        <f>IF(B58=0,"",VLOOKUP($B58,Activity!$A:$V,8,FALSE))</f>
        <v/>
      </c>
      <c r="E58" s="146" t="str">
        <f>IF(B58=0,"",VLOOKUP($B58,Activity!$A:$V,6,FALSE))</f>
        <v/>
      </c>
      <c r="F58" s="146" t="str">
        <f>IF(B58=0,"",VLOOKUP($B58,Activity!$A:$V,7,FALSE))</f>
        <v/>
      </c>
      <c r="G58" s="146" t="str">
        <f>IF(B58=0,"",VLOOKUP($B58,Activity!$A:$V,10,FALSE))</f>
        <v/>
      </c>
      <c r="H58" s="147" t="str">
        <f>IF(B58=0,"",VLOOKUP($B58,Activity!$A:$V,15,FALSE))</f>
        <v/>
      </c>
      <c r="I58" s="146" t="str">
        <f>IF(B58=0,"",VLOOKUP($B58,Activity!$A:$V,17,FALSE))</f>
        <v/>
      </c>
      <c r="J58" s="146" t="str">
        <f>IF(B58=0,"",IF(VLOOKUP($B58,Activity!$A:$V,20,FALSE)=0,"",VLOOKUP($B58,Activity!$A:$V,20,FALSE)))</f>
        <v/>
      </c>
      <c r="K58" s="146" t="str">
        <f>IF(B58=0,"",IF(VLOOKUP($B58,Activity!$A:$V,22,FALSE)=0,"",VLOOKUP($B58,Activity!$A:$V,22,FALSE)))</f>
        <v/>
      </c>
      <c r="L58" s="146" t="str">
        <f>IF(B58=0,"",IF(VLOOKUP($B58,Activity!$A:$V,21,FALSE)=0,"",VLOOKUP($B58,Activity!$A:$V,21,FALSE)))</f>
        <v/>
      </c>
      <c r="M58" s="146" t="str">
        <f>IF(B58=0,"",IF(VLOOKUP($B58,Activity!$A:$W,22,FALSE)=0,"",VLOOKUP($B58,Activity!$A:$W,22,FALSE)))</f>
        <v/>
      </c>
    </row>
    <row r="59" spans="1:13" x14ac:dyDescent="0.3">
      <c r="A59" s="146">
        <f t="shared" si="1"/>
        <v>53</v>
      </c>
      <c r="B59" s="146">
        <f>_xlfn.MAXIFS(Activity!A:A,Activity!D:D,A59,Activity!S:S,"Yes")</f>
        <v>0</v>
      </c>
      <c r="C59" s="146" t="str">
        <f>IF(B59=0,"",VLOOKUP($B59,Activity!$A:$V,19,FALSE))</f>
        <v/>
      </c>
      <c r="D59" s="146" t="str">
        <f>IF(B59=0,"",VLOOKUP($B59,Activity!$A:$V,8,FALSE))</f>
        <v/>
      </c>
      <c r="E59" s="146" t="str">
        <f>IF(B59=0,"",VLOOKUP($B59,Activity!$A:$V,6,FALSE))</f>
        <v/>
      </c>
      <c r="F59" s="146" t="str">
        <f>IF(B59=0,"",VLOOKUP($B59,Activity!$A:$V,7,FALSE))</f>
        <v/>
      </c>
      <c r="G59" s="146" t="str">
        <f>IF(B59=0,"",VLOOKUP($B59,Activity!$A:$V,10,FALSE))</f>
        <v/>
      </c>
      <c r="H59" s="147" t="str">
        <f>IF(B59=0,"",VLOOKUP($B59,Activity!$A:$V,15,FALSE))</f>
        <v/>
      </c>
      <c r="I59" s="146" t="str">
        <f>IF(B59=0,"",VLOOKUP($B59,Activity!$A:$V,17,FALSE))</f>
        <v/>
      </c>
      <c r="J59" s="146" t="str">
        <f>IF(B59=0,"",IF(VLOOKUP($B59,Activity!$A:$V,20,FALSE)=0,"",VLOOKUP($B59,Activity!$A:$V,20,FALSE)))</f>
        <v/>
      </c>
      <c r="K59" s="146" t="str">
        <f>IF(B59=0,"",IF(VLOOKUP($B59,Activity!$A:$V,22,FALSE)=0,"",VLOOKUP($B59,Activity!$A:$V,22,FALSE)))</f>
        <v/>
      </c>
      <c r="L59" s="146" t="str">
        <f>IF(B59=0,"",IF(VLOOKUP($B59,Activity!$A:$V,21,FALSE)=0,"",VLOOKUP($B59,Activity!$A:$V,21,FALSE)))</f>
        <v/>
      </c>
      <c r="M59" s="146" t="str">
        <f>IF(B59=0,"",IF(VLOOKUP($B59,Activity!$A:$W,22,FALSE)=0,"",VLOOKUP($B59,Activity!$A:$W,22,FALSE)))</f>
        <v/>
      </c>
    </row>
    <row r="60" spans="1:13" x14ac:dyDescent="0.3">
      <c r="A60" s="146">
        <f t="shared" si="1"/>
        <v>54</v>
      </c>
      <c r="B60" s="146">
        <f>_xlfn.MAXIFS(Activity!A:A,Activity!D:D,A60,Activity!S:S,"Yes")</f>
        <v>0</v>
      </c>
      <c r="C60" s="146" t="str">
        <f>IF(B60=0,"",VLOOKUP($B60,Activity!$A:$V,19,FALSE))</f>
        <v/>
      </c>
      <c r="D60" s="146" t="str">
        <f>IF(B60=0,"",VLOOKUP($B60,Activity!$A:$V,8,FALSE))</f>
        <v/>
      </c>
      <c r="E60" s="146" t="str">
        <f>IF(B60=0,"",VLOOKUP($B60,Activity!$A:$V,6,FALSE))</f>
        <v/>
      </c>
      <c r="F60" s="146" t="str">
        <f>IF(B60=0,"",VLOOKUP($B60,Activity!$A:$V,7,FALSE))</f>
        <v/>
      </c>
      <c r="G60" s="146" t="str">
        <f>IF(B60=0,"",VLOOKUP($B60,Activity!$A:$V,10,FALSE))</f>
        <v/>
      </c>
      <c r="H60" s="147" t="str">
        <f>IF(B60=0,"",VLOOKUP($B60,Activity!$A:$V,15,FALSE))</f>
        <v/>
      </c>
      <c r="I60" s="146" t="str">
        <f>IF(B60=0,"",VLOOKUP($B60,Activity!$A:$V,17,FALSE))</f>
        <v/>
      </c>
      <c r="J60" s="146" t="str">
        <f>IF(B60=0,"",IF(VLOOKUP($B60,Activity!$A:$V,20,FALSE)=0,"",VLOOKUP($B60,Activity!$A:$V,20,FALSE)))</f>
        <v/>
      </c>
      <c r="K60" s="146" t="str">
        <f>IF(B60=0,"",IF(VLOOKUP($B60,Activity!$A:$V,22,FALSE)=0,"",VLOOKUP($B60,Activity!$A:$V,22,FALSE)))</f>
        <v/>
      </c>
      <c r="L60" s="146" t="str">
        <f>IF(B60=0,"",IF(VLOOKUP($B60,Activity!$A:$V,21,FALSE)=0,"",VLOOKUP($B60,Activity!$A:$V,21,FALSE)))</f>
        <v/>
      </c>
      <c r="M60" s="146" t="str">
        <f>IF(B60=0,"",IF(VLOOKUP($B60,Activity!$A:$W,22,FALSE)=0,"",VLOOKUP($B60,Activity!$A:$W,22,FALSE)))</f>
        <v/>
      </c>
    </row>
    <row r="61" spans="1:13" x14ac:dyDescent="0.3">
      <c r="A61" s="146">
        <f t="shared" si="1"/>
        <v>55</v>
      </c>
      <c r="B61" s="146">
        <f>_xlfn.MAXIFS(Activity!A:A,Activity!D:D,A61,Activity!S:S,"Yes")</f>
        <v>0</v>
      </c>
      <c r="C61" s="146" t="str">
        <f>IF(B61=0,"",VLOOKUP($B61,Activity!$A:$V,19,FALSE))</f>
        <v/>
      </c>
      <c r="D61" s="146" t="str">
        <f>IF(B61=0,"",VLOOKUP($B61,Activity!$A:$V,8,FALSE))</f>
        <v/>
      </c>
      <c r="E61" s="146" t="str">
        <f>IF(B61=0,"",VLOOKUP($B61,Activity!$A:$V,6,FALSE))</f>
        <v/>
      </c>
      <c r="F61" s="146" t="str">
        <f>IF(B61=0,"",VLOOKUP($B61,Activity!$A:$V,7,FALSE))</f>
        <v/>
      </c>
      <c r="G61" s="146" t="str">
        <f>IF(B61=0,"",VLOOKUP($B61,Activity!$A:$V,10,FALSE))</f>
        <v/>
      </c>
      <c r="H61" s="147" t="str">
        <f>IF(B61=0,"",VLOOKUP($B61,Activity!$A:$V,15,FALSE))</f>
        <v/>
      </c>
      <c r="I61" s="146" t="str">
        <f>IF(B61=0,"",VLOOKUP($B61,Activity!$A:$V,17,FALSE))</f>
        <v/>
      </c>
      <c r="J61" s="146" t="str">
        <f>IF(B61=0,"",IF(VLOOKUP($B61,Activity!$A:$V,20,FALSE)=0,"",VLOOKUP($B61,Activity!$A:$V,20,FALSE)))</f>
        <v/>
      </c>
      <c r="K61" s="146" t="str">
        <f>IF(B61=0,"",IF(VLOOKUP($B61,Activity!$A:$V,22,FALSE)=0,"",VLOOKUP($B61,Activity!$A:$V,22,FALSE)))</f>
        <v/>
      </c>
      <c r="L61" s="146" t="str">
        <f>IF(B61=0,"",IF(VLOOKUP($B61,Activity!$A:$V,21,FALSE)=0,"",VLOOKUP($B61,Activity!$A:$V,21,FALSE)))</f>
        <v/>
      </c>
      <c r="M61" s="146" t="str">
        <f>IF(B61=0,"",IF(VLOOKUP($B61,Activity!$A:$W,22,FALSE)=0,"",VLOOKUP($B61,Activity!$A:$W,22,FALSE)))</f>
        <v/>
      </c>
    </row>
    <row r="62" spans="1:13" x14ac:dyDescent="0.3">
      <c r="A62" s="146">
        <f t="shared" si="1"/>
        <v>56</v>
      </c>
      <c r="B62" s="146">
        <f>_xlfn.MAXIFS(Activity!A:A,Activity!D:D,A62,Activity!S:S,"Yes")</f>
        <v>0</v>
      </c>
      <c r="C62" s="146" t="str">
        <f>IF(B62=0,"",VLOOKUP($B62,Activity!$A:$V,19,FALSE))</f>
        <v/>
      </c>
      <c r="D62" s="146" t="str">
        <f>IF(B62=0,"",VLOOKUP($B62,Activity!$A:$V,8,FALSE))</f>
        <v/>
      </c>
      <c r="E62" s="146" t="str">
        <f>IF(B62=0,"",VLOOKUP($B62,Activity!$A:$V,6,FALSE))</f>
        <v/>
      </c>
      <c r="F62" s="146" t="str">
        <f>IF(B62=0,"",VLOOKUP($B62,Activity!$A:$V,7,FALSE))</f>
        <v/>
      </c>
      <c r="G62" s="146" t="str">
        <f>IF(B62=0,"",VLOOKUP($B62,Activity!$A:$V,10,FALSE))</f>
        <v/>
      </c>
      <c r="H62" s="147" t="str">
        <f>IF(B62=0,"",VLOOKUP($B62,Activity!$A:$V,15,FALSE))</f>
        <v/>
      </c>
      <c r="I62" s="146" t="str">
        <f>IF(B62=0,"",VLOOKUP($B62,Activity!$A:$V,17,FALSE))</f>
        <v/>
      </c>
      <c r="J62" s="146" t="str">
        <f>IF(B62=0,"",IF(VLOOKUP($B62,Activity!$A:$V,20,FALSE)=0,"",VLOOKUP($B62,Activity!$A:$V,20,FALSE)))</f>
        <v/>
      </c>
      <c r="K62" s="146" t="str">
        <f>IF(B62=0,"",IF(VLOOKUP($B62,Activity!$A:$V,22,FALSE)=0,"",VLOOKUP($B62,Activity!$A:$V,22,FALSE)))</f>
        <v/>
      </c>
      <c r="L62" s="146" t="str">
        <f>IF(B62=0,"",IF(VLOOKUP($B62,Activity!$A:$V,21,FALSE)=0,"",VLOOKUP($B62,Activity!$A:$V,21,FALSE)))</f>
        <v/>
      </c>
      <c r="M62" s="146" t="str">
        <f>IF(B62=0,"",IF(VLOOKUP($B62,Activity!$A:$W,22,FALSE)=0,"",VLOOKUP($B62,Activity!$A:$W,22,FALSE)))</f>
        <v/>
      </c>
    </row>
    <row r="63" spans="1:13" x14ac:dyDescent="0.3">
      <c r="A63" s="146">
        <f t="shared" si="1"/>
        <v>57</v>
      </c>
      <c r="B63" s="146">
        <f>_xlfn.MAXIFS(Activity!A:A,Activity!D:D,A63,Activity!S:S,"Yes")</f>
        <v>0</v>
      </c>
      <c r="C63" s="146" t="str">
        <f>IF(B63=0,"",VLOOKUP($B63,Activity!$A:$V,19,FALSE))</f>
        <v/>
      </c>
      <c r="D63" s="146" t="str">
        <f>IF(B63=0,"",VLOOKUP($B63,Activity!$A:$V,8,FALSE))</f>
        <v/>
      </c>
      <c r="E63" s="146" t="str">
        <f>IF(B63=0,"",VLOOKUP($B63,Activity!$A:$V,6,FALSE))</f>
        <v/>
      </c>
      <c r="F63" s="146" t="str">
        <f>IF(B63=0,"",VLOOKUP($B63,Activity!$A:$V,7,FALSE))</f>
        <v/>
      </c>
      <c r="G63" s="146" t="str">
        <f>IF(B63=0,"",VLOOKUP($B63,Activity!$A:$V,10,FALSE))</f>
        <v/>
      </c>
      <c r="H63" s="147" t="str">
        <f>IF(B63=0,"",VLOOKUP($B63,Activity!$A:$V,15,FALSE))</f>
        <v/>
      </c>
      <c r="I63" s="146" t="str">
        <f>IF(B63=0,"",VLOOKUP($B63,Activity!$A:$V,17,FALSE))</f>
        <v/>
      </c>
      <c r="J63" s="146" t="str">
        <f>IF(B63=0,"",IF(VLOOKUP($B63,Activity!$A:$V,20,FALSE)=0,"",VLOOKUP($B63,Activity!$A:$V,20,FALSE)))</f>
        <v/>
      </c>
      <c r="K63" s="146" t="str">
        <f>IF(B63=0,"",IF(VLOOKUP($B63,Activity!$A:$V,22,FALSE)=0,"",VLOOKUP($B63,Activity!$A:$V,22,FALSE)))</f>
        <v/>
      </c>
      <c r="L63" s="146" t="str">
        <f>IF(B63=0,"",IF(VLOOKUP($B63,Activity!$A:$V,21,FALSE)=0,"",VLOOKUP($B63,Activity!$A:$V,21,FALSE)))</f>
        <v/>
      </c>
      <c r="M63" s="146" t="str">
        <f>IF(B63=0,"",IF(VLOOKUP($B63,Activity!$A:$W,22,FALSE)=0,"",VLOOKUP($B63,Activity!$A:$W,22,FALSE)))</f>
        <v/>
      </c>
    </row>
    <row r="64" spans="1:13" x14ac:dyDescent="0.3">
      <c r="A64" s="146">
        <f t="shared" si="1"/>
        <v>58</v>
      </c>
      <c r="B64" s="146">
        <f>_xlfn.MAXIFS(Activity!A:A,Activity!D:D,A64,Activity!S:S,"Yes")</f>
        <v>0</v>
      </c>
      <c r="C64" s="146" t="str">
        <f>IF(B64=0,"",VLOOKUP($B64,Activity!$A:$V,19,FALSE))</f>
        <v/>
      </c>
      <c r="D64" s="146" t="str">
        <f>IF(B64=0,"",VLOOKUP($B64,Activity!$A:$V,8,FALSE))</f>
        <v/>
      </c>
      <c r="E64" s="146" t="str">
        <f>IF(B64=0,"",VLOOKUP($B64,Activity!$A:$V,6,FALSE))</f>
        <v/>
      </c>
      <c r="F64" s="146" t="str">
        <f>IF(B64=0,"",VLOOKUP($B64,Activity!$A:$V,7,FALSE))</f>
        <v/>
      </c>
      <c r="G64" s="146" t="str">
        <f>IF(B64=0,"",VLOOKUP($B64,Activity!$A:$V,10,FALSE))</f>
        <v/>
      </c>
      <c r="H64" s="147" t="str">
        <f>IF(B64=0,"",VLOOKUP($B64,Activity!$A:$V,15,FALSE))</f>
        <v/>
      </c>
      <c r="I64" s="146" t="str">
        <f>IF(B64=0,"",VLOOKUP($B64,Activity!$A:$V,17,FALSE))</f>
        <v/>
      </c>
      <c r="J64" s="146" t="str">
        <f>IF(B64=0,"",IF(VLOOKUP($B64,Activity!$A:$V,20,FALSE)=0,"",VLOOKUP($B64,Activity!$A:$V,20,FALSE)))</f>
        <v/>
      </c>
      <c r="K64" s="146" t="str">
        <f>IF(B64=0,"",IF(VLOOKUP($B64,Activity!$A:$V,22,FALSE)=0,"",VLOOKUP($B64,Activity!$A:$V,22,FALSE)))</f>
        <v/>
      </c>
      <c r="L64" s="146" t="str">
        <f>IF(B64=0,"",IF(VLOOKUP($B64,Activity!$A:$V,21,FALSE)=0,"",VLOOKUP($B64,Activity!$A:$V,21,FALSE)))</f>
        <v/>
      </c>
      <c r="M64" s="146" t="str">
        <f>IF(B64=0,"",IF(VLOOKUP($B64,Activity!$A:$W,22,FALSE)=0,"",VLOOKUP($B64,Activity!$A:$W,22,FALSE)))</f>
        <v/>
      </c>
    </row>
    <row r="65" spans="1:13" x14ac:dyDescent="0.3">
      <c r="A65" s="146">
        <f t="shared" si="1"/>
        <v>59</v>
      </c>
      <c r="B65" s="146">
        <f>_xlfn.MAXIFS(Activity!A:A,Activity!D:D,A65,Activity!S:S,"Yes")</f>
        <v>0</v>
      </c>
      <c r="C65" s="146" t="str">
        <f>IF(B65=0,"",VLOOKUP($B65,Activity!$A:$V,19,FALSE))</f>
        <v/>
      </c>
      <c r="D65" s="146" t="str">
        <f>IF(B65=0,"",VLOOKUP($B65,Activity!$A:$V,8,FALSE))</f>
        <v/>
      </c>
      <c r="E65" s="146" t="str">
        <f>IF(B65=0,"",VLOOKUP($B65,Activity!$A:$V,6,FALSE))</f>
        <v/>
      </c>
      <c r="F65" s="146" t="str">
        <f>IF(B65=0,"",VLOOKUP($B65,Activity!$A:$V,7,FALSE))</f>
        <v/>
      </c>
      <c r="G65" s="146" t="str">
        <f>IF(B65=0,"",VLOOKUP($B65,Activity!$A:$V,10,FALSE))</f>
        <v/>
      </c>
      <c r="H65" s="147" t="str">
        <f>IF(B65=0,"",VLOOKUP($B65,Activity!$A:$V,15,FALSE))</f>
        <v/>
      </c>
      <c r="I65" s="146" t="str">
        <f>IF(B65=0,"",VLOOKUP($B65,Activity!$A:$V,17,FALSE))</f>
        <v/>
      </c>
      <c r="J65" s="146" t="str">
        <f>IF(B65=0,"",IF(VLOOKUP($B65,Activity!$A:$V,20,FALSE)=0,"",VLOOKUP($B65,Activity!$A:$V,20,FALSE)))</f>
        <v/>
      </c>
      <c r="K65" s="146" t="str">
        <f>IF(B65=0,"",IF(VLOOKUP($B65,Activity!$A:$V,22,FALSE)=0,"",VLOOKUP($B65,Activity!$A:$V,22,FALSE)))</f>
        <v/>
      </c>
      <c r="L65" s="146" t="str">
        <f>IF(B65=0,"",IF(VLOOKUP($B65,Activity!$A:$V,21,FALSE)=0,"",VLOOKUP($B65,Activity!$A:$V,21,FALSE)))</f>
        <v/>
      </c>
      <c r="M65" s="146" t="str">
        <f>IF(B65=0,"",IF(VLOOKUP($B65,Activity!$A:$W,22,FALSE)=0,"",VLOOKUP($B65,Activity!$A:$W,22,FALSE)))</f>
        <v/>
      </c>
    </row>
    <row r="66" spans="1:13" x14ac:dyDescent="0.3">
      <c r="A66" s="146">
        <f t="shared" si="1"/>
        <v>60</v>
      </c>
      <c r="B66" s="146">
        <f>_xlfn.MAXIFS(Activity!A:A,Activity!D:D,A66,Activity!S:S,"Yes")</f>
        <v>0</v>
      </c>
      <c r="C66" s="146" t="str">
        <f>IF(B66=0,"",VLOOKUP($B66,Activity!$A:$V,19,FALSE))</f>
        <v/>
      </c>
      <c r="D66" s="146" t="str">
        <f>IF(B66=0,"",VLOOKUP($B66,Activity!$A:$V,8,FALSE))</f>
        <v/>
      </c>
      <c r="E66" s="146" t="str">
        <f>IF(B66=0,"",VLOOKUP($B66,Activity!$A:$V,6,FALSE))</f>
        <v/>
      </c>
      <c r="F66" s="146" t="str">
        <f>IF(B66=0,"",VLOOKUP($B66,Activity!$A:$V,7,FALSE))</f>
        <v/>
      </c>
      <c r="G66" s="146" t="str">
        <f>IF(B66=0,"",VLOOKUP($B66,Activity!$A:$V,10,FALSE))</f>
        <v/>
      </c>
      <c r="H66" s="147" t="str">
        <f>IF(B66=0,"",VLOOKUP($B66,Activity!$A:$V,15,FALSE))</f>
        <v/>
      </c>
      <c r="I66" s="146" t="str">
        <f>IF(B66=0,"",VLOOKUP($B66,Activity!$A:$V,17,FALSE))</f>
        <v/>
      </c>
      <c r="J66" s="146" t="str">
        <f>IF(B66=0,"",IF(VLOOKUP($B66,Activity!$A:$V,20,FALSE)=0,"",VLOOKUP($B66,Activity!$A:$V,20,FALSE)))</f>
        <v/>
      </c>
      <c r="K66" s="146" t="str">
        <f>IF(B66=0,"",IF(VLOOKUP($B66,Activity!$A:$V,22,FALSE)=0,"",VLOOKUP($B66,Activity!$A:$V,22,FALSE)))</f>
        <v/>
      </c>
      <c r="L66" s="146" t="str">
        <f>IF(B66=0,"",IF(VLOOKUP($B66,Activity!$A:$V,21,FALSE)=0,"",VLOOKUP($B66,Activity!$A:$V,21,FALSE)))</f>
        <v/>
      </c>
      <c r="M66" s="146" t="str">
        <f>IF(B66=0,"",IF(VLOOKUP($B66,Activity!$A:$W,22,FALSE)=0,"",VLOOKUP($B66,Activity!$A:$W,22,FALSE)))</f>
        <v/>
      </c>
    </row>
    <row r="67" spans="1:13" x14ac:dyDescent="0.3">
      <c r="A67" s="146">
        <f t="shared" si="1"/>
        <v>61</v>
      </c>
      <c r="B67" s="146">
        <f>_xlfn.MAXIFS(Activity!A:A,Activity!D:D,A67,Activity!S:S,"Yes")</f>
        <v>0</v>
      </c>
      <c r="C67" s="146" t="str">
        <f>IF(B67=0,"",VLOOKUP($B67,Activity!$A:$V,19,FALSE))</f>
        <v/>
      </c>
      <c r="D67" s="146" t="str">
        <f>IF(B67=0,"",VLOOKUP($B67,Activity!$A:$V,8,FALSE))</f>
        <v/>
      </c>
      <c r="E67" s="146" t="str">
        <f>IF(B67=0,"",VLOOKUP($B67,Activity!$A:$V,6,FALSE))</f>
        <v/>
      </c>
      <c r="F67" s="146" t="str">
        <f>IF(B67=0,"",VLOOKUP($B67,Activity!$A:$V,7,FALSE))</f>
        <v/>
      </c>
      <c r="G67" s="146" t="str">
        <f>IF(B67=0,"",VLOOKUP($B67,Activity!$A:$V,10,FALSE))</f>
        <v/>
      </c>
      <c r="H67" s="147" t="str">
        <f>IF(B67=0,"",VLOOKUP($B67,Activity!$A:$V,15,FALSE))</f>
        <v/>
      </c>
      <c r="I67" s="146" t="str">
        <f>IF(B67=0,"",VLOOKUP($B67,Activity!$A:$V,17,FALSE))</f>
        <v/>
      </c>
      <c r="J67" s="146" t="str">
        <f>IF(B67=0,"",IF(VLOOKUP($B67,Activity!$A:$V,20,FALSE)=0,"",VLOOKUP($B67,Activity!$A:$V,20,FALSE)))</f>
        <v/>
      </c>
      <c r="K67" s="146" t="str">
        <f>IF(B67=0,"",IF(VLOOKUP($B67,Activity!$A:$V,22,FALSE)=0,"",VLOOKUP($B67,Activity!$A:$V,22,FALSE)))</f>
        <v/>
      </c>
      <c r="L67" s="146" t="str">
        <f>IF(B67=0,"",IF(VLOOKUP($B67,Activity!$A:$V,21,FALSE)=0,"",VLOOKUP($B67,Activity!$A:$V,21,FALSE)))</f>
        <v/>
      </c>
      <c r="M67" s="146" t="str">
        <f>IF(B67=0,"",IF(VLOOKUP($B67,Activity!$A:$W,22,FALSE)=0,"",VLOOKUP($B67,Activity!$A:$W,22,FALSE)))</f>
        <v/>
      </c>
    </row>
    <row r="68" spans="1:13" x14ac:dyDescent="0.3">
      <c r="A68" s="146">
        <f t="shared" si="1"/>
        <v>62</v>
      </c>
      <c r="B68" s="146">
        <f>_xlfn.MAXIFS(Activity!A:A,Activity!D:D,A68,Activity!S:S,"Yes")</f>
        <v>0</v>
      </c>
      <c r="C68" s="146" t="str">
        <f>IF(B68=0,"",VLOOKUP($B68,Activity!$A:$V,19,FALSE))</f>
        <v/>
      </c>
      <c r="D68" s="146" t="str">
        <f>IF(B68=0,"",VLOOKUP($B68,Activity!$A:$V,8,FALSE))</f>
        <v/>
      </c>
      <c r="E68" s="146" t="str">
        <f>IF(B68=0,"",VLOOKUP($B68,Activity!$A:$V,6,FALSE))</f>
        <v/>
      </c>
      <c r="F68" s="146" t="str">
        <f>IF(B68=0,"",VLOOKUP($B68,Activity!$A:$V,7,FALSE))</f>
        <v/>
      </c>
      <c r="G68" s="146" t="str">
        <f>IF(B68=0,"",VLOOKUP($B68,Activity!$A:$V,10,FALSE))</f>
        <v/>
      </c>
      <c r="H68" s="147" t="str">
        <f>IF(B68=0,"",VLOOKUP($B68,Activity!$A:$V,15,FALSE))</f>
        <v/>
      </c>
      <c r="I68" s="146" t="str">
        <f>IF(B68=0,"",VLOOKUP($B68,Activity!$A:$V,17,FALSE))</f>
        <v/>
      </c>
      <c r="J68" s="146" t="str">
        <f>IF(B68=0,"",IF(VLOOKUP($B68,Activity!$A:$V,20,FALSE)=0,"",VLOOKUP($B68,Activity!$A:$V,20,FALSE)))</f>
        <v/>
      </c>
      <c r="K68" s="146" t="str">
        <f>IF(B68=0,"",IF(VLOOKUP($B68,Activity!$A:$V,22,FALSE)=0,"",VLOOKUP($B68,Activity!$A:$V,22,FALSE)))</f>
        <v/>
      </c>
      <c r="L68" s="146" t="str">
        <f>IF(B68=0,"",IF(VLOOKUP($B68,Activity!$A:$V,21,FALSE)=0,"",VLOOKUP($B68,Activity!$A:$V,21,FALSE)))</f>
        <v/>
      </c>
      <c r="M68" s="146" t="str">
        <f>IF(B68=0,"",IF(VLOOKUP($B68,Activity!$A:$W,22,FALSE)=0,"",VLOOKUP($B68,Activity!$A:$W,22,FALSE)))</f>
        <v/>
      </c>
    </row>
    <row r="69" spans="1:13" x14ac:dyDescent="0.3">
      <c r="A69" s="146">
        <f t="shared" si="1"/>
        <v>63</v>
      </c>
      <c r="B69" s="146">
        <f>_xlfn.MAXIFS(Activity!A:A,Activity!D:D,A69,Activity!S:S,"Yes")</f>
        <v>0</v>
      </c>
      <c r="C69" s="146" t="str">
        <f>IF(B69=0,"",VLOOKUP($B69,Activity!$A:$V,19,FALSE))</f>
        <v/>
      </c>
      <c r="D69" s="146" t="str">
        <f>IF(B69=0,"",VLOOKUP($B69,Activity!$A:$V,8,FALSE))</f>
        <v/>
      </c>
      <c r="E69" s="146" t="str">
        <f>IF(B69=0,"",VLOOKUP($B69,Activity!$A:$V,6,FALSE))</f>
        <v/>
      </c>
      <c r="F69" s="146" t="str">
        <f>IF(B69=0,"",VLOOKUP($B69,Activity!$A:$V,7,FALSE))</f>
        <v/>
      </c>
      <c r="G69" s="146" t="str">
        <f>IF(B69=0,"",VLOOKUP($B69,Activity!$A:$V,10,FALSE))</f>
        <v/>
      </c>
      <c r="H69" s="147" t="str">
        <f>IF(B69=0,"",VLOOKUP($B69,Activity!$A:$V,15,FALSE))</f>
        <v/>
      </c>
      <c r="I69" s="146" t="str">
        <f>IF(B69=0,"",VLOOKUP($B69,Activity!$A:$V,17,FALSE))</f>
        <v/>
      </c>
      <c r="J69" s="146" t="str">
        <f>IF(B69=0,"",IF(VLOOKUP($B69,Activity!$A:$V,20,FALSE)=0,"",VLOOKUP($B69,Activity!$A:$V,20,FALSE)))</f>
        <v/>
      </c>
      <c r="K69" s="146" t="str">
        <f>IF(B69=0,"",IF(VLOOKUP($B69,Activity!$A:$V,22,FALSE)=0,"",VLOOKUP($B69,Activity!$A:$V,22,FALSE)))</f>
        <v/>
      </c>
      <c r="L69" s="146" t="str">
        <f>IF(B69=0,"",IF(VLOOKUP($B69,Activity!$A:$V,21,FALSE)=0,"",VLOOKUP($B69,Activity!$A:$V,21,FALSE)))</f>
        <v/>
      </c>
      <c r="M69" s="146" t="str">
        <f>IF(B69=0,"",IF(VLOOKUP($B69,Activity!$A:$W,22,FALSE)=0,"",VLOOKUP($B69,Activity!$A:$W,22,FALSE)))</f>
        <v/>
      </c>
    </row>
    <row r="70" spans="1:13" x14ac:dyDescent="0.3">
      <c r="A70" s="146">
        <f t="shared" si="1"/>
        <v>64</v>
      </c>
      <c r="B70" s="146">
        <f>_xlfn.MAXIFS(Activity!A:A,Activity!D:D,A70,Activity!S:S,"Yes")</f>
        <v>0</v>
      </c>
      <c r="C70" s="146" t="str">
        <f>IF(B70=0,"",VLOOKUP($B70,Activity!$A:$V,19,FALSE))</f>
        <v/>
      </c>
      <c r="D70" s="146" t="str">
        <f>IF(B70=0,"",VLOOKUP($B70,Activity!$A:$V,8,FALSE))</f>
        <v/>
      </c>
      <c r="E70" s="146" t="str">
        <f>IF(B70=0,"",VLOOKUP($B70,Activity!$A:$V,6,FALSE))</f>
        <v/>
      </c>
      <c r="F70" s="146" t="str">
        <f>IF(B70=0,"",VLOOKUP($B70,Activity!$A:$V,7,FALSE))</f>
        <v/>
      </c>
      <c r="G70" s="146" t="str">
        <f>IF(B70=0,"",VLOOKUP($B70,Activity!$A:$V,10,FALSE))</f>
        <v/>
      </c>
      <c r="H70" s="147" t="str">
        <f>IF(B70=0,"",VLOOKUP($B70,Activity!$A:$V,15,FALSE))</f>
        <v/>
      </c>
      <c r="I70" s="146" t="str">
        <f>IF(B70=0,"",VLOOKUP($B70,Activity!$A:$V,17,FALSE))</f>
        <v/>
      </c>
      <c r="J70" s="146" t="str">
        <f>IF(B70=0,"",IF(VLOOKUP($B70,Activity!$A:$V,20,FALSE)=0,"",VLOOKUP($B70,Activity!$A:$V,20,FALSE)))</f>
        <v/>
      </c>
      <c r="K70" s="146" t="str">
        <f>IF(B70=0,"",IF(VLOOKUP($B70,Activity!$A:$V,22,FALSE)=0,"",VLOOKUP($B70,Activity!$A:$V,22,FALSE)))</f>
        <v/>
      </c>
      <c r="L70" s="146" t="str">
        <f>IF(B70=0,"",IF(VLOOKUP($B70,Activity!$A:$V,21,FALSE)=0,"",VLOOKUP($B70,Activity!$A:$V,21,FALSE)))</f>
        <v/>
      </c>
      <c r="M70" s="146" t="str">
        <f>IF(B70=0,"",IF(VLOOKUP($B70,Activity!$A:$W,22,FALSE)=0,"",VLOOKUP($B70,Activity!$A:$W,22,FALSE)))</f>
        <v/>
      </c>
    </row>
    <row r="71" spans="1:13" x14ac:dyDescent="0.3">
      <c r="A71" s="146">
        <f t="shared" si="1"/>
        <v>65</v>
      </c>
      <c r="B71" s="146">
        <f>_xlfn.MAXIFS(Activity!A:A,Activity!D:D,A71,Activity!S:S,"Yes")</f>
        <v>0</v>
      </c>
      <c r="C71" s="146" t="str">
        <f>IF(B71=0,"",VLOOKUP($B71,Activity!$A:$V,19,FALSE))</f>
        <v/>
      </c>
      <c r="D71" s="146" t="str">
        <f>IF(B71=0,"",VLOOKUP($B71,Activity!$A:$V,8,FALSE))</f>
        <v/>
      </c>
      <c r="E71" s="146" t="str">
        <f>IF(B71=0,"",VLOOKUP($B71,Activity!$A:$V,6,FALSE))</f>
        <v/>
      </c>
      <c r="F71" s="146" t="str">
        <f>IF(B71=0,"",VLOOKUP($B71,Activity!$A:$V,7,FALSE))</f>
        <v/>
      </c>
      <c r="G71" s="146" t="str">
        <f>IF(B71=0,"",VLOOKUP($B71,Activity!$A:$V,10,FALSE))</f>
        <v/>
      </c>
      <c r="H71" s="147" t="str">
        <f>IF(B71=0,"",VLOOKUP($B71,Activity!$A:$V,15,FALSE))</f>
        <v/>
      </c>
      <c r="I71" s="146" t="str">
        <f>IF(B71=0,"",VLOOKUP($B71,Activity!$A:$V,17,FALSE))</f>
        <v/>
      </c>
      <c r="J71" s="146" t="str">
        <f>IF(B71=0,"",IF(VLOOKUP($B71,Activity!$A:$V,20,FALSE)=0,"",VLOOKUP($B71,Activity!$A:$V,20,FALSE)))</f>
        <v/>
      </c>
      <c r="K71" s="146" t="str">
        <f>IF(B71=0,"",IF(VLOOKUP($B71,Activity!$A:$V,22,FALSE)=0,"",VLOOKUP($B71,Activity!$A:$V,22,FALSE)))</f>
        <v/>
      </c>
      <c r="L71" s="146" t="str">
        <f>IF(B71=0,"",IF(VLOOKUP($B71,Activity!$A:$V,21,FALSE)=0,"",VLOOKUP($B71,Activity!$A:$V,21,FALSE)))</f>
        <v/>
      </c>
      <c r="M71" s="146" t="str">
        <f>IF(B71=0,"",IF(VLOOKUP($B71,Activity!$A:$W,22,FALSE)=0,"",VLOOKUP($B71,Activity!$A:$W,22,FALSE)))</f>
        <v/>
      </c>
    </row>
    <row r="72" spans="1:13" x14ac:dyDescent="0.3">
      <c r="A72" s="146">
        <f t="shared" si="1"/>
        <v>66</v>
      </c>
      <c r="B72" s="146">
        <f>_xlfn.MAXIFS(Activity!A:A,Activity!D:D,A72,Activity!S:S,"Yes")</f>
        <v>0</v>
      </c>
      <c r="C72" s="146" t="str">
        <f>IF(B72=0,"",VLOOKUP($B72,Activity!$A:$V,19,FALSE))</f>
        <v/>
      </c>
      <c r="D72" s="146" t="str">
        <f>IF(B72=0,"",VLOOKUP($B72,Activity!$A:$V,8,FALSE))</f>
        <v/>
      </c>
      <c r="E72" s="146" t="str">
        <f>IF(B72=0,"",VLOOKUP($B72,Activity!$A:$V,6,FALSE))</f>
        <v/>
      </c>
      <c r="F72" s="146" t="str">
        <f>IF(B72=0,"",VLOOKUP($B72,Activity!$A:$V,7,FALSE))</f>
        <v/>
      </c>
      <c r="G72" s="146" t="str">
        <f>IF(B72=0,"",VLOOKUP($B72,Activity!$A:$V,10,FALSE))</f>
        <v/>
      </c>
      <c r="H72" s="147" t="str">
        <f>IF(B72=0,"",VLOOKUP($B72,Activity!$A:$V,15,FALSE))</f>
        <v/>
      </c>
      <c r="I72" s="146" t="str">
        <f>IF(B72=0,"",VLOOKUP($B72,Activity!$A:$V,17,FALSE))</f>
        <v/>
      </c>
      <c r="J72" s="146" t="str">
        <f>IF(B72=0,"",IF(VLOOKUP($B72,Activity!$A:$V,20,FALSE)=0,"",VLOOKUP($B72,Activity!$A:$V,20,FALSE)))</f>
        <v/>
      </c>
      <c r="K72" s="146" t="str">
        <f>IF(B72=0,"",IF(VLOOKUP($B72,Activity!$A:$V,22,FALSE)=0,"",VLOOKUP($B72,Activity!$A:$V,22,FALSE)))</f>
        <v/>
      </c>
      <c r="L72" s="146" t="str">
        <f>IF(B72=0,"",IF(VLOOKUP($B72,Activity!$A:$V,21,FALSE)=0,"",VLOOKUP($B72,Activity!$A:$V,21,FALSE)))</f>
        <v/>
      </c>
      <c r="M72" s="146" t="str">
        <f>IF(B72=0,"",IF(VLOOKUP($B72,Activity!$A:$W,22,FALSE)=0,"",VLOOKUP($B72,Activity!$A:$W,22,FALSE)))</f>
        <v/>
      </c>
    </row>
    <row r="73" spans="1:13" x14ac:dyDescent="0.3">
      <c r="A73" s="146">
        <f t="shared" si="1"/>
        <v>67</v>
      </c>
      <c r="B73" s="146">
        <f>_xlfn.MAXIFS(Activity!A:A,Activity!D:D,A73,Activity!S:S,"Yes")</f>
        <v>0</v>
      </c>
      <c r="C73" s="146" t="str">
        <f>IF(B73=0,"",VLOOKUP($B73,Activity!$A:$V,19,FALSE))</f>
        <v/>
      </c>
      <c r="D73" s="146" t="str">
        <f>IF(B73=0,"",VLOOKUP($B73,Activity!$A:$V,8,FALSE))</f>
        <v/>
      </c>
      <c r="E73" s="146" t="str">
        <f>IF(B73=0,"",VLOOKUP($B73,Activity!$A:$V,6,FALSE))</f>
        <v/>
      </c>
      <c r="F73" s="146" t="str">
        <f>IF(B73=0,"",VLOOKUP($B73,Activity!$A:$V,7,FALSE))</f>
        <v/>
      </c>
      <c r="G73" s="146" t="str">
        <f>IF(B73=0,"",VLOOKUP($B73,Activity!$A:$V,10,FALSE))</f>
        <v/>
      </c>
      <c r="H73" s="147" t="str">
        <f>IF(B73=0,"",VLOOKUP($B73,Activity!$A:$V,15,FALSE))</f>
        <v/>
      </c>
      <c r="I73" s="146" t="str">
        <f>IF(B73=0,"",VLOOKUP($B73,Activity!$A:$V,17,FALSE))</f>
        <v/>
      </c>
      <c r="J73" s="146" t="str">
        <f>IF(B73=0,"",IF(VLOOKUP($B73,Activity!$A:$V,20,FALSE)=0,"",VLOOKUP($B73,Activity!$A:$V,20,FALSE)))</f>
        <v/>
      </c>
      <c r="K73" s="146" t="str">
        <f>IF(B73=0,"",IF(VLOOKUP($B73,Activity!$A:$V,22,FALSE)=0,"",VLOOKUP($B73,Activity!$A:$V,22,FALSE)))</f>
        <v/>
      </c>
      <c r="L73" s="146" t="str">
        <f>IF(B73=0,"",IF(VLOOKUP($B73,Activity!$A:$V,21,FALSE)=0,"",VLOOKUP($B73,Activity!$A:$V,21,FALSE)))</f>
        <v/>
      </c>
      <c r="M73" s="146" t="str">
        <f>IF(B73=0,"",IF(VLOOKUP($B73,Activity!$A:$W,22,FALSE)=0,"",VLOOKUP($B73,Activity!$A:$W,22,FALSE)))</f>
        <v/>
      </c>
    </row>
    <row r="74" spans="1:13" x14ac:dyDescent="0.3">
      <c r="A74" s="146">
        <f t="shared" si="1"/>
        <v>68</v>
      </c>
      <c r="B74" s="146">
        <f>_xlfn.MAXIFS(Activity!A:A,Activity!D:D,A74,Activity!S:S,"Yes")</f>
        <v>0</v>
      </c>
      <c r="C74" s="146" t="str">
        <f>IF(B74=0,"",VLOOKUP($B74,Activity!$A:$V,19,FALSE))</f>
        <v/>
      </c>
      <c r="D74" s="146" t="str">
        <f>IF(B74=0,"",VLOOKUP($B74,Activity!$A:$V,8,FALSE))</f>
        <v/>
      </c>
      <c r="E74" s="146" t="str">
        <f>IF(B74=0,"",VLOOKUP($B74,Activity!$A:$V,6,FALSE))</f>
        <v/>
      </c>
      <c r="F74" s="146" t="str">
        <f>IF(B74=0,"",VLOOKUP($B74,Activity!$A:$V,7,FALSE))</f>
        <v/>
      </c>
      <c r="G74" s="146" t="str">
        <f>IF(B74=0,"",VLOOKUP($B74,Activity!$A:$V,10,FALSE))</f>
        <v/>
      </c>
      <c r="H74" s="147" t="str">
        <f>IF(B74=0,"",VLOOKUP($B74,Activity!$A:$V,15,FALSE))</f>
        <v/>
      </c>
      <c r="I74" s="146" t="str">
        <f>IF(B74=0,"",VLOOKUP($B74,Activity!$A:$V,17,FALSE))</f>
        <v/>
      </c>
      <c r="J74" s="146" t="str">
        <f>IF(B74=0,"",IF(VLOOKUP($B74,Activity!$A:$V,20,FALSE)=0,"",VLOOKUP($B74,Activity!$A:$V,20,FALSE)))</f>
        <v/>
      </c>
      <c r="K74" s="146" t="str">
        <f>IF(B74=0,"",IF(VLOOKUP($B74,Activity!$A:$V,22,FALSE)=0,"",VLOOKUP($B74,Activity!$A:$V,22,FALSE)))</f>
        <v/>
      </c>
      <c r="L74" s="146" t="str">
        <f>IF(B74=0,"",IF(VLOOKUP($B74,Activity!$A:$V,21,FALSE)=0,"",VLOOKUP($B74,Activity!$A:$V,21,FALSE)))</f>
        <v/>
      </c>
      <c r="M74" s="146" t="str">
        <f>IF(B74=0,"",IF(VLOOKUP($B74,Activity!$A:$W,22,FALSE)=0,"",VLOOKUP($B74,Activity!$A:$W,22,FALSE)))</f>
        <v/>
      </c>
    </row>
    <row r="75" spans="1:13" x14ac:dyDescent="0.3">
      <c r="A75" s="146">
        <f t="shared" si="1"/>
        <v>69</v>
      </c>
      <c r="B75" s="146">
        <f>_xlfn.MAXIFS(Activity!A:A,Activity!D:D,A75,Activity!S:S,"Yes")</f>
        <v>0</v>
      </c>
      <c r="C75" s="146" t="str">
        <f>IF(B75=0,"",VLOOKUP($B75,Activity!$A:$V,19,FALSE))</f>
        <v/>
      </c>
      <c r="D75" s="146" t="str">
        <f>IF(B75=0,"",VLOOKUP($B75,Activity!$A:$V,8,FALSE))</f>
        <v/>
      </c>
      <c r="E75" s="146" t="str">
        <f>IF(B75=0,"",VLOOKUP($B75,Activity!$A:$V,6,FALSE))</f>
        <v/>
      </c>
      <c r="F75" s="146" t="str">
        <f>IF(B75=0,"",VLOOKUP($B75,Activity!$A:$V,7,FALSE))</f>
        <v/>
      </c>
      <c r="G75" s="146" t="str">
        <f>IF(B75=0,"",VLOOKUP($B75,Activity!$A:$V,10,FALSE))</f>
        <v/>
      </c>
      <c r="H75" s="147" t="str">
        <f>IF(B75=0,"",VLOOKUP($B75,Activity!$A:$V,15,FALSE))</f>
        <v/>
      </c>
      <c r="I75" s="146" t="str">
        <f>IF(B75=0,"",VLOOKUP($B75,Activity!$A:$V,17,FALSE))</f>
        <v/>
      </c>
      <c r="J75" s="146" t="str">
        <f>IF(B75=0,"",IF(VLOOKUP($B75,Activity!$A:$V,20,FALSE)=0,"",VLOOKUP($B75,Activity!$A:$V,20,FALSE)))</f>
        <v/>
      </c>
      <c r="K75" s="146" t="str">
        <f>IF(B75=0,"",IF(VLOOKUP($B75,Activity!$A:$V,22,FALSE)=0,"",VLOOKUP($B75,Activity!$A:$V,22,FALSE)))</f>
        <v/>
      </c>
      <c r="L75" s="146" t="str">
        <f>IF(B75=0,"",IF(VLOOKUP($B75,Activity!$A:$V,21,FALSE)=0,"",VLOOKUP($B75,Activity!$A:$V,21,FALSE)))</f>
        <v/>
      </c>
      <c r="M75" s="146" t="str">
        <f>IF(B75=0,"",IF(VLOOKUP($B75,Activity!$A:$W,22,FALSE)=0,"",VLOOKUP($B75,Activity!$A:$W,22,FALSE)))</f>
        <v/>
      </c>
    </row>
    <row r="76" spans="1:13" x14ac:dyDescent="0.3">
      <c r="A76" s="146">
        <f t="shared" si="1"/>
        <v>70</v>
      </c>
      <c r="B76" s="146">
        <f>_xlfn.MAXIFS(Activity!A:A,Activity!D:D,A76,Activity!S:S,"Yes")</f>
        <v>0</v>
      </c>
      <c r="C76" s="146" t="str">
        <f>IF(B76=0,"",VLOOKUP($B76,Activity!$A:$V,19,FALSE))</f>
        <v/>
      </c>
      <c r="D76" s="146" t="str">
        <f>IF(B76=0,"",VLOOKUP($B76,Activity!$A:$V,8,FALSE))</f>
        <v/>
      </c>
      <c r="E76" s="146" t="str">
        <f>IF(B76=0,"",VLOOKUP($B76,Activity!$A:$V,6,FALSE))</f>
        <v/>
      </c>
      <c r="F76" s="146" t="str">
        <f>IF(B76=0,"",VLOOKUP($B76,Activity!$A:$V,7,FALSE))</f>
        <v/>
      </c>
      <c r="G76" s="146" t="str">
        <f>IF(B76=0,"",VLOOKUP($B76,Activity!$A:$V,10,FALSE))</f>
        <v/>
      </c>
      <c r="H76" s="147" t="str">
        <f>IF(B76=0,"",VLOOKUP($B76,Activity!$A:$V,15,FALSE))</f>
        <v/>
      </c>
      <c r="I76" s="146" t="str">
        <f>IF(B76=0,"",VLOOKUP($B76,Activity!$A:$V,17,FALSE))</f>
        <v/>
      </c>
      <c r="J76" s="146" t="str">
        <f>IF(B76=0,"",IF(VLOOKUP($B76,Activity!$A:$V,20,FALSE)=0,"",VLOOKUP($B76,Activity!$A:$V,20,FALSE)))</f>
        <v/>
      </c>
      <c r="K76" s="146" t="str">
        <f>IF(B76=0,"",IF(VLOOKUP($B76,Activity!$A:$V,22,FALSE)=0,"",VLOOKUP($B76,Activity!$A:$V,22,FALSE)))</f>
        <v/>
      </c>
      <c r="L76" s="146" t="str">
        <f>IF(B76=0,"",IF(VLOOKUP($B76,Activity!$A:$V,21,FALSE)=0,"",VLOOKUP($B76,Activity!$A:$V,21,FALSE)))</f>
        <v/>
      </c>
      <c r="M76" s="146" t="str">
        <f>IF(B76=0,"",IF(VLOOKUP($B76,Activity!$A:$W,22,FALSE)=0,"",VLOOKUP($B76,Activity!$A:$W,22,FALSE)))</f>
        <v/>
      </c>
    </row>
    <row r="77" spans="1:13" x14ac:dyDescent="0.3">
      <c r="A77" s="146">
        <f t="shared" si="1"/>
        <v>71</v>
      </c>
      <c r="B77" s="146">
        <f>_xlfn.MAXIFS(Activity!A:A,Activity!D:D,A77,Activity!S:S,"Yes")</f>
        <v>0</v>
      </c>
      <c r="C77" s="146" t="str">
        <f>IF(B77=0,"",VLOOKUP($B77,Activity!$A:$V,19,FALSE))</f>
        <v/>
      </c>
      <c r="D77" s="146" t="str">
        <f>IF(B77=0,"",VLOOKUP($B77,Activity!$A:$V,8,FALSE))</f>
        <v/>
      </c>
      <c r="E77" s="146" t="str">
        <f>IF(B77=0,"",VLOOKUP($B77,Activity!$A:$V,6,FALSE))</f>
        <v/>
      </c>
      <c r="F77" s="146" t="str">
        <f>IF(B77=0,"",VLOOKUP($B77,Activity!$A:$V,7,FALSE))</f>
        <v/>
      </c>
      <c r="G77" s="146" t="str">
        <f>IF(B77=0,"",VLOOKUP($B77,Activity!$A:$V,10,FALSE))</f>
        <v/>
      </c>
      <c r="H77" s="147" t="str">
        <f>IF(B77=0,"",VLOOKUP($B77,Activity!$A:$V,15,FALSE))</f>
        <v/>
      </c>
      <c r="I77" s="146" t="str">
        <f>IF(B77=0,"",VLOOKUP($B77,Activity!$A:$V,17,FALSE))</f>
        <v/>
      </c>
      <c r="J77" s="146" t="str">
        <f>IF(B77=0,"",IF(VLOOKUP($B77,Activity!$A:$V,20,FALSE)=0,"",VLOOKUP($B77,Activity!$A:$V,20,FALSE)))</f>
        <v/>
      </c>
      <c r="K77" s="146" t="str">
        <f>IF(B77=0,"",IF(VLOOKUP($B77,Activity!$A:$V,22,FALSE)=0,"",VLOOKUP($B77,Activity!$A:$V,22,FALSE)))</f>
        <v/>
      </c>
      <c r="L77" s="146" t="str">
        <f>IF(B77=0,"",IF(VLOOKUP($B77,Activity!$A:$V,21,FALSE)=0,"",VLOOKUP($B77,Activity!$A:$V,21,FALSE)))</f>
        <v/>
      </c>
      <c r="M77" s="146" t="str">
        <f>IF(B77=0,"",IF(VLOOKUP($B77,Activity!$A:$W,22,FALSE)=0,"",VLOOKUP($B77,Activity!$A:$W,22,FALSE)))</f>
        <v/>
      </c>
    </row>
    <row r="78" spans="1:13" x14ac:dyDescent="0.3">
      <c r="A78" s="146">
        <f t="shared" si="1"/>
        <v>72</v>
      </c>
      <c r="B78" s="146">
        <f>_xlfn.MAXIFS(Activity!A:A,Activity!D:D,A78,Activity!S:S,"Yes")</f>
        <v>0</v>
      </c>
      <c r="C78" s="146" t="str">
        <f>IF(B78=0,"",VLOOKUP($B78,Activity!$A:$V,19,FALSE))</f>
        <v/>
      </c>
      <c r="D78" s="146" t="str">
        <f>IF(B78=0,"",VLOOKUP($B78,Activity!$A:$V,8,FALSE))</f>
        <v/>
      </c>
      <c r="E78" s="146" t="str">
        <f>IF(B78=0,"",VLOOKUP($B78,Activity!$A:$V,6,FALSE))</f>
        <v/>
      </c>
      <c r="F78" s="146" t="str">
        <f>IF(B78=0,"",VLOOKUP($B78,Activity!$A:$V,7,FALSE))</f>
        <v/>
      </c>
      <c r="G78" s="146" t="str">
        <f>IF(B78=0,"",VLOOKUP($B78,Activity!$A:$V,10,FALSE))</f>
        <v/>
      </c>
      <c r="H78" s="147" t="str">
        <f>IF(B78=0,"",VLOOKUP($B78,Activity!$A:$V,15,FALSE))</f>
        <v/>
      </c>
      <c r="I78" s="146" t="str">
        <f>IF(B78=0,"",VLOOKUP($B78,Activity!$A:$V,17,FALSE))</f>
        <v/>
      </c>
      <c r="J78" s="146" t="str">
        <f>IF(B78=0,"",IF(VLOOKUP($B78,Activity!$A:$V,20,FALSE)=0,"",VLOOKUP($B78,Activity!$A:$V,20,FALSE)))</f>
        <v/>
      </c>
      <c r="K78" s="146" t="str">
        <f>IF(B78=0,"",IF(VLOOKUP($B78,Activity!$A:$V,22,FALSE)=0,"",VLOOKUP($B78,Activity!$A:$V,22,FALSE)))</f>
        <v/>
      </c>
      <c r="L78" s="146" t="str">
        <f>IF(B78=0,"",IF(VLOOKUP($B78,Activity!$A:$V,21,FALSE)=0,"",VLOOKUP($B78,Activity!$A:$V,21,FALSE)))</f>
        <v/>
      </c>
      <c r="M78" s="146" t="str">
        <f>IF(B78=0,"",IF(VLOOKUP($B78,Activity!$A:$W,22,FALSE)=0,"",VLOOKUP($B78,Activity!$A:$W,22,FALSE)))</f>
        <v/>
      </c>
    </row>
    <row r="79" spans="1:13" x14ac:dyDescent="0.3">
      <c r="A79" s="146">
        <f t="shared" si="1"/>
        <v>73</v>
      </c>
      <c r="B79" s="146">
        <f>_xlfn.MAXIFS(Activity!A:A,Activity!D:D,A79,Activity!S:S,"Yes")</f>
        <v>0</v>
      </c>
      <c r="C79" s="146" t="str">
        <f>IF(B79=0,"",VLOOKUP($B79,Activity!$A:$V,19,FALSE))</f>
        <v/>
      </c>
      <c r="D79" s="146" t="str">
        <f>IF(B79=0,"",VLOOKUP($B79,Activity!$A:$V,8,FALSE))</f>
        <v/>
      </c>
      <c r="E79" s="146" t="str">
        <f>IF(B79=0,"",VLOOKUP($B79,Activity!$A:$V,6,FALSE))</f>
        <v/>
      </c>
      <c r="F79" s="146" t="str">
        <f>IF(B79=0,"",VLOOKUP($B79,Activity!$A:$V,7,FALSE))</f>
        <v/>
      </c>
      <c r="G79" s="146" t="str">
        <f>IF(B79=0,"",VLOOKUP($B79,Activity!$A:$V,10,FALSE))</f>
        <v/>
      </c>
      <c r="H79" s="147" t="str">
        <f>IF(B79=0,"",VLOOKUP($B79,Activity!$A:$V,15,FALSE))</f>
        <v/>
      </c>
      <c r="I79" s="146" t="str">
        <f>IF(B79=0,"",VLOOKUP($B79,Activity!$A:$V,17,FALSE))</f>
        <v/>
      </c>
      <c r="J79" s="146" t="str">
        <f>IF(B79=0,"",IF(VLOOKUP($B79,Activity!$A:$V,20,FALSE)=0,"",VLOOKUP($B79,Activity!$A:$V,20,FALSE)))</f>
        <v/>
      </c>
      <c r="K79" s="146" t="str">
        <f>IF(B79=0,"",IF(VLOOKUP($B79,Activity!$A:$V,22,FALSE)=0,"",VLOOKUP($B79,Activity!$A:$V,22,FALSE)))</f>
        <v/>
      </c>
      <c r="L79" s="146" t="str">
        <f>IF(B79=0,"",IF(VLOOKUP($B79,Activity!$A:$V,21,FALSE)=0,"",VLOOKUP($B79,Activity!$A:$V,21,FALSE)))</f>
        <v/>
      </c>
      <c r="M79" s="146" t="str">
        <f>IF(B79=0,"",IF(VLOOKUP($B79,Activity!$A:$W,22,FALSE)=0,"",VLOOKUP($B79,Activity!$A:$W,22,FALSE)))</f>
        <v/>
      </c>
    </row>
    <row r="80" spans="1:13" x14ac:dyDescent="0.3">
      <c r="A80" s="146">
        <f t="shared" si="1"/>
        <v>74</v>
      </c>
      <c r="B80" s="146">
        <f>_xlfn.MAXIFS(Activity!A:A,Activity!D:D,A80,Activity!S:S,"Yes")</f>
        <v>0</v>
      </c>
      <c r="C80" s="146" t="str">
        <f>IF(B80=0,"",VLOOKUP($B80,Activity!$A:$V,19,FALSE))</f>
        <v/>
      </c>
      <c r="D80" s="146" t="str">
        <f>IF(B80=0,"",VLOOKUP($B80,Activity!$A:$V,8,FALSE))</f>
        <v/>
      </c>
      <c r="E80" s="146" t="str">
        <f>IF(B80=0,"",VLOOKUP($B80,Activity!$A:$V,6,FALSE))</f>
        <v/>
      </c>
      <c r="F80" s="146" t="str">
        <f>IF(B80=0,"",VLOOKUP($B80,Activity!$A:$V,7,FALSE))</f>
        <v/>
      </c>
      <c r="G80" s="146" t="str">
        <f>IF(B80=0,"",VLOOKUP($B80,Activity!$A:$V,10,FALSE))</f>
        <v/>
      </c>
      <c r="H80" s="147" t="str">
        <f>IF(B80=0,"",VLOOKUP($B80,Activity!$A:$V,15,FALSE))</f>
        <v/>
      </c>
      <c r="I80" s="146" t="str">
        <f>IF(B80=0,"",VLOOKUP($B80,Activity!$A:$V,17,FALSE))</f>
        <v/>
      </c>
      <c r="J80" s="146" t="str">
        <f>IF(B80=0,"",IF(VLOOKUP($B80,Activity!$A:$V,20,FALSE)=0,"",VLOOKUP($B80,Activity!$A:$V,20,FALSE)))</f>
        <v/>
      </c>
      <c r="K80" s="146" t="str">
        <f>IF(B80=0,"",IF(VLOOKUP($B80,Activity!$A:$V,22,FALSE)=0,"",VLOOKUP($B80,Activity!$A:$V,22,FALSE)))</f>
        <v/>
      </c>
      <c r="L80" s="146" t="str">
        <f>IF(B80=0,"",IF(VLOOKUP($B80,Activity!$A:$V,21,FALSE)=0,"",VLOOKUP($B80,Activity!$A:$V,21,FALSE)))</f>
        <v/>
      </c>
      <c r="M80" s="146" t="str">
        <f>IF(B80=0,"",IF(VLOOKUP($B80,Activity!$A:$W,22,FALSE)=0,"",VLOOKUP($B80,Activity!$A:$W,22,FALSE)))</f>
        <v/>
      </c>
    </row>
    <row r="81" spans="1:13" x14ac:dyDescent="0.3">
      <c r="A81" s="146">
        <f t="shared" si="1"/>
        <v>75</v>
      </c>
      <c r="B81" s="146">
        <f>_xlfn.MAXIFS(Activity!A:A,Activity!D:D,A81,Activity!S:S,"Yes")</f>
        <v>0</v>
      </c>
      <c r="C81" s="146" t="str">
        <f>IF(B81=0,"",VLOOKUP($B81,Activity!$A:$V,19,FALSE))</f>
        <v/>
      </c>
      <c r="D81" s="146" t="str">
        <f>IF(B81=0,"",VLOOKUP($B81,Activity!$A:$V,8,FALSE))</f>
        <v/>
      </c>
      <c r="E81" s="146" t="str">
        <f>IF(B81=0,"",VLOOKUP($B81,Activity!$A:$V,6,FALSE))</f>
        <v/>
      </c>
      <c r="F81" s="146" t="str">
        <f>IF(B81=0,"",VLOOKUP($B81,Activity!$A:$V,7,FALSE))</f>
        <v/>
      </c>
      <c r="G81" s="146" t="str">
        <f>IF(B81=0,"",VLOOKUP($B81,Activity!$A:$V,10,FALSE))</f>
        <v/>
      </c>
      <c r="H81" s="147" t="str">
        <f>IF(B81=0,"",VLOOKUP($B81,Activity!$A:$V,15,FALSE))</f>
        <v/>
      </c>
      <c r="I81" s="146" t="str">
        <f>IF(B81=0,"",VLOOKUP($B81,Activity!$A:$V,17,FALSE))</f>
        <v/>
      </c>
      <c r="J81" s="146" t="str">
        <f>IF(B81=0,"",IF(VLOOKUP($B81,Activity!$A:$V,20,FALSE)=0,"",VLOOKUP($B81,Activity!$A:$V,20,FALSE)))</f>
        <v/>
      </c>
      <c r="K81" s="146" t="str">
        <f>IF(B81=0,"",IF(VLOOKUP($B81,Activity!$A:$V,22,FALSE)=0,"",VLOOKUP($B81,Activity!$A:$V,22,FALSE)))</f>
        <v/>
      </c>
      <c r="L81" s="146" t="str">
        <f>IF(B81=0,"",IF(VLOOKUP($B81,Activity!$A:$V,21,FALSE)=0,"",VLOOKUP($B81,Activity!$A:$V,21,FALSE)))</f>
        <v/>
      </c>
      <c r="M81" s="146" t="str">
        <f>IF(B81=0,"",IF(VLOOKUP($B81,Activity!$A:$W,22,FALSE)=0,"",VLOOKUP($B81,Activity!$A:$W,22,FALSE)))</f>
        <v/>
      </c>
    </row>
    <row r="82" spans="1:13" x14ac:dyDescent="0.3">
      <c r="A82" s="146">
        <f t="shared" si="1"/>
        <v>76</v>
      </c>
      <c r="B82" s="146">
        <f>_xlfn.MAXIFS(Activity!A:A,Activity!D:D,A82,Activity!S:S,"Yes")</f>
        <v>0</v>
      </c>
      <c r="C82" s="146" t="str">
        <f>IF(B82=0,"",VLOOKUP($B82,Activity!$A:$V,19,FALSE))</f>
        <v/>
      </c>
      <c r="D82" s="146" t="str">
        <f>IF(B82=0,"",VLOOKUP($B82,Activity!$A:$V,8,FALSE))</f>
        <v/>
      </c>
      <c r="E82" s="146" t="str">
        <f>IF(B82=0,"",VLOOKUP($B82,Activity!$A:$V,6,FALSE))</f>
        <v/>
      </c>
      <c r="F82" s="146" t="str">
        <f>IF(B82=0,"",VLOOKUP($B82,Activity!$A:$V,7,FALSE))</f>
        <v/>
      </c>
      <c r="G82" s="146" t="str">
        <f>IF(B82=0,"",VLOOKUP($B82,Activity!$A:$V,10,FALSE))</f>
        <v/>
      </c>
      <c r="H82" s="147" t="str">
        <f>IF(B82=0,"",VLOOKUP($B82,Activity!$A:$V,15,FALSE))</f>
        <v/>
      </c>
      <c r="I82" s="146" t="str">
        <f>IF(B82=0,"",VLOOKUP($B82,Activity!$A:$V,17,FALSE))</f>
        <v/>
      </c>
      <c r="J82" s="146" t="str">
        <f>IF(B82=0,"",IF(VLOOKUP($B82,Activity!$A:$V,20,FALSE)=0,"",VLOOKUP($B82,Activity!$A:$V,20,FALSE)))</f>
        <v/>
      </c>
      <c r="K82" s="146" t="str">
        <f>IF(B82=0,"",IF(VLOOKUP($B82,Activity!$A:$V,22,FALSE)=0,"",VLOOKUP($B82,Activity!$A:$V,22,FALSE)))</f>
        <v/>
      </c>
      <c r="L82" s="146" t="str">
        <f>IF(B82=0,"",IF(VLOOKUP($B82,Activity!$A:$V,21,FALSE)=0,"",VLOOKUP($B82,Activity!$A:$V,21,FALSE)))</f>
        <v/>
      </c>
      <c r="M82" s="146" t="str">
        <f>IF(B82=0,"",IF(VLOOKUP($B82,Activity!$A:$W,22,FALSE)=0,"",VLOOKUP($B82,Activity!$A:$W,22,FALSE)))</f>
        <v/>
      </c>
    </row>
    <row r="83" spans="1:13" x14ac:dyDescent="0.3">
      <c r="A83" s="146">
        <f t="shared" si="1"/>
        <v>77</v>
      </c>
      <c r="B83" s="146">
        <f>_xlfn.MAXIFS(Activity!A:A,Activity!D:D,A83,Activity!S:S,"Yes")</f>
        <v>0</v>
      </c>
      <c r="C83" s="146" t="str">
        <f>IF(B83=0,"",VLOOKUP($B83,Activity!$A:$V,19,FALSE))</f>
        <v/>
      </c>
      <c r="D83" s="146" t="str">
        <f>IF(B83=0,"",VLOOKUP($B83,Activity!$A:$V,8,FALSE))</f>
        <v/>
      </c>
      <c r="E83" s="146" t="str">
        <f>IF(B83=0,"",VLOOKUP($B83,Activity!$A:$V,6,FALSE))</f>
        <v/>
      </c>
      <c r="F83" s="146" t="str">
        <f>IF(B83=0,"",VLOOKUP($B83,Activity!$A:$V,7,FALSE))</f>
        <v/>
      </c>
      <c r="G83" s="146" t="str">
        <f>IF(B83=0,"",VLOOKUP($B83,Activity!$A:$V,10,FALSE))</f>
        <v/>
      </c>
      <c r="H83" s="147" t="str">
        <f>IF(B83=0,"",VLOOKUP($B83,Activity!$A:$V,15,FALSE))</f>
        <v/>
      </c>
      <c r="I83" s="146" t="str">
        <f>IF(B83=0,"",VLOOKUP($B83,Activity!$A:$V,17,FALSE))</f>
        <v/>
      </c>
      <c r="J83" s="146" t="str">
        <f>IF(B83=0,"",IF(VLOOKUP($B83,Activity!$A:$V,20,FALSE)=0,"",VLOOKUP($B83,Activity!$A:$V,20,FALSE)))</f>
        <v/>
      </c>
      <c r="K83" s="146" t="str">
        <f>IF(B83=0,"",IF(VLOOKUP($B83,Activity!$A:$V,22,FALSE)=0,"",VLOOKUP($B83,Activity!$A:$V,22,FALSE)))</f>
        <v/>
      </c>
      <c r="L83" s="146" t="str">
        <f>IF(B83=0,"",IF(VLOOKUP($B83,Activity!$A:$V,21,FALSE)=0,"",VLOOKUP($B83,Activity!$A:$V,21,FALSE)))</f>
        <v/>
      </c>
      <c r="M83" s="146" t="str">
        <f>IF(B83=0,"",IF(VLOOKUP($B83,Activity!$A:$W,22,FALSE)=0,"",VLOOKUP($B83,Activity!$A:$W,22,FALSE)))</f>
        <v/>
      </c>
    </row>
    <row r="84" spans="1:13" x14ac:dyDescent="0.3">
      <c r="A84" s="146">
        <f t="shared" si="1"/>
        <v>78</v>
      </c>
      <c r="B84" s="146">
        <f>_xlfn.MAXIFS(Activity!A:A,Activity!D:D,A84,Activity!S:S,"Yes")</f>
        <v>0</v>
      </c>
      <c r="C84" s="146" t="str">
        <f>IF(B84=0,"",VLOOKUP($B84,Activity!$A:$V,19,FALSE))</f>
        <v/>
      </c>
      <c r="D84" s="146" t="str">
        <f>IF(B84=0,"",VLOOKUP($B84,Activity!$A:$V,8,FALSE))</f>
        <v/>
      </c>
      <c r="E84" s="146" t="str">
        <f>IF(B84=0,"",VLOOKUP($B84,Activity!$A:$V,6,FALSE))</f>
        <v/>
      </c>
      <c r="F84" s="146" t="str">
        <f>IF(B84=0,"",VLOOKUP($B84,Activity!$A:$V,7,FALSE))</f>
        <v/>
      </c>
      <c r="G84" s="146" t="str">
        <f>IF(B84=0,"",VLOOKUP($B84,Activity!$A:$V,10,FALSE))</f>
        <v/>
      </c>
      <c r="H84" s="147" t="str">
        <f>IF(B84=0,"",VLOOKUP($B84,Activity!$A:$V,15,FALSE))</f>
        <v/>
      </c>
      <c r="I84" s="146" t="str">
        <f>IF(B84=0,"",VLOOKUP($B84,Activity!$A:$V,17,FALSE))</f>
        <v/>
      </c>
      <c r="J84" s="146" t="str">
        <f>IF(B84=0,"",IF(VLOOKUP($B84,Activity!$A:$V,20,FALSE)=0,"",VLOOKUP($B84,Activity!$A:$V,20,FALSE)))</f>
        <v/>
      </c>
      <c r="K84" s="146" t="str">
        <f>IF(B84=0,"",IF(VLOOKUP($B84,Activity!$A:$V,22,FALSE)=0,"",VLOOKUP($B84,Activity!$A:$V,22,FALSE)))</f>
        <v/>
      </c>
      <c r="L84" s="146" t="str">
        <f>IF(B84=0,"",IF(VLOOKUP($B84,Activity!$A:$V,21,FALSE)=0,"",VLOOKUP($B84,Activity!$A:$V,21,FALSE)))</f>
        <v/>
      </c>
      <c r="M84" s="146" t="str">
        <f>IF(B84=0,"",IF(VLOOKUP($B84,Activity!$A:$W,22,FALSE)=0,"",VLOOKUP($B84,Activity!$A:$W,22,FALSE)))</f>
        <v/>
      </c>
    </row>
    <row r="85" spans="1:13" x14ac:dyDescent="0.3">
      <c r="A85" s="146">
        <f t="shared" si="1"/>
        <v>79</v>
      </c>
      <c r="B85" s="146">
        <f>_xlfn.MAXIFS(Activity!A:A,Activity!D:D,A85,Activity!S:S,"Yes")</f>
        <v>0</v>
      </c>
      <c r="C85" s="146" t="str">
        <f>IF(B85=0,"",VLOOKUP($B85,Activity!$A:$V,19,FALSE))</f>
        <v/>
      </c>
      <c r="D85" s="146" t="str">
        <f>IF(B85=0,"",VLOOKUP($B85,Activity!$A:$V,8,FALSE))</f>
        <v/>
      </c>
      <c r="E85" s="146" t="str">
        <f>IF(B85=0,"",VLOOKUP($B85,Activity!$A:$V,6,FALSE))</f>
        <v/>
      </c>
      <c r="F85" s="146" t="str">
        <f>IF(B85=0,"",VLOOKUP($B85,Activity!$A:$V,7,FALSE))</f>
        <v/>
      </c>
      <c r="G85" s="146" t="str">
        <f>IF(B85=0,"",VLOOKUP($B85,Activity!$A:$V,10,FALSE))</f>
        <v/>
      </c>
      <c r="H85" s="147" t="str">
        <f>IF(B85=0,"",VLOOKUP($B85,Activity!$A:$V,15,FALSE))</f>
        <v/>
      </c>
      <c r="I85" s="146" t="str">
        <f>IF(B85=0,"",VLOOKUP($B85,Activity!$A:$V,17,FALSE))</f>
        <v/>
      </c>
      <c r="J85" s="146" t="str">
        <f>IF(B85=0,"",IF(VLOOKUP($B85,Activity!$A:$V,20,FALSE)=0,"",VLOOKUP($B85,Activity!$A:$V,20,FALSE)))</f>
        <v/>
      </c>
      <c r="K85" s="146" t="str">
        <f>IF(B85=0,"",IF(VLOOKUP($B85,Activity!$A:$V,22,FALSE)=0,"",VLOOKUP($B85,Activity!$A:$V,22,FALSE)))</f>
        <v/>
      </c>
      <c r="L85" s="146" t="str">
        <f>IF(B85=0,"",IF(VLOOKUP($B85,Activity!$A:$V,21,FALSE)=0,"",VLOOKUP($B85,Activity!$A:$V,21,FALSE)))</f>
        <v/>
      </c>
      <c r="M85" s="146" t="str">
        <f>IF(B85=0,"",IF(VLOOKUP($B85,Activity!$A:$W,22,FALSE)=0,"",VLOOKUP($B85,Activity!$A:$W,22,FALSE)))</f>
        <v/>
      </c>
    </row>
    <row r="86" spans="1:13" x14ac:dyDescent="0.3">
      <c r="A86" s="146">
        <f t="shared" si="1"/>
        <v>80</v>
      </c>
      <c r="B86" s="146">
        <f>_xlfn.MAXIFS(Activity!A:A,Activity!D:D,A86,Activity!S:S,"Yes")</f>
        <v>0</v>
      </c>
      <c r="C86" s="146" t="str">
        <f>IF(B86=0,"",VLOOKUP($B86,Activity!$A:$V,19,FALSE))</f>
        <v/>
      </c>
      <c r="D86" s="146" t="str">
        <f>IF(B86=0,"",VLOOKUP($B86,Activity!$A:$V,8,FALSE))</f>
        <v/>
      </c>
      <c r="E86" s="146" t="str">
        <f>IF(B86=0,"",VLOOKUP($B86,Activity!$A:$V,6,FALSE))</f>
        <v/>
      </c>
      <c r="F86" s="146" t="str">
        <f>IF(B86=0,"",VLOOKUP($B86,Activity!$A:$V,7,FALSE))</f>
        <v/>
      </c>
      <c r="G86" s="146" t="str">
        <f>IF(B86=0,"",VLOOKUP($B86,Activity!$A:$V,10,FALSE))</f>
        <v/>
      </c>
      <c r="H86" s="147" t="str">
        <f>IF(B86=0,"",VLOOKUP($B86,Activity!$A:$V,15,FALSE))</f>
        <v/>
      </c>
      <c r="I86" s="146" t="str">
        <f>IF(B86=0,"",VLOOKUP($B86,Activity!$A:$V,17,FALSE))</f>
        <v/>
      </c>
      <c r="J86" s="146" t="str">
        <f>IF(B86=0,"",IF(VLOOKUP($B86,Activity!$A:$V,20,FALSE)=0,"",VLOOKUP($B86,Activity!$A:$V,20,FALSE)))</f>
        <v/>
      </c>
      <c r="K86" s="146" t="str">
        <f>IF(B86=0,"",IF(VLOOKUP($B86,Activity!$A:$V,22,FALSE)=0,"",VLOOKUP($B86,Activity!$A:$V,22,FALSE)))</f>
        <v/>
      </c>
      <c r="L86" s="146" t="str">
        <f>IF(B86=0,"",IF(VLOOKUP($B86,Activity!$A:$V,21,FALSE)=0,"",VLOOKUP($B86,Activity!$A:$V,21,FALSE)))</f>
        <v/>
      </c>
      <c r="M86" s="146" t="str">
        <f>IF(B86=0,"",IF(VLOOKUP($B86,Activity!$A:$W,22,FALSE)=0,"",VLOOKUP($B86,Activity!$A:$W,22,FALSE)))</f>
        <v/>
      </c>
    </row>
    <row r="87" spans="1:13" x14ac:dyDescent="0.3">
      <c r="A87" s="146">
        <f>A86+1</f>
        <v>81</v>
      </c>
      <c r="B87" s="146">
        <f>_xlfn.MAXIFS(Activity!A:A,Activity!D:D,A87,Activity!S:S,"Yes")</f>
        <v>0</v>
      </c>
      <c r="C87" s="146" t="str">
        <f>IF(B87=0,"",VLOOKUP($B87,Activity!$A:$V,19,FALSE))</f>
        <v/>
      </c>
      <c r="D87" s="146" t="str">
        <f>IF(B87=0,"",VLOOKUP($B87,Activity!$A:$V,8,FALSE))</f>
        <v/>
      </c>
      <c r="E87" s="146" t="str">
        <f>IF(B87=0,"",VLOOKUP($B87,Activity!$A:$V,6,FALSE))</f>
        <v/>
      </c>
      <c r="F87" s="146" t="str">
        <f>IF(B87=0,"",VLOOKUP($B87,Activity!$A:$V,7,FALSE))</f>
        <v/>
      </c>
      <c r="G87" s="146" t="str">
        <f>IF(B87=0,"",VLOOKUP($B87,Activity!$A:$V,10,FALSE))</f>
        <v/>
      </c>
      <c r="H87" s="147" t="str">
        <f>IF(B87=0,"",VLOOKUP($B87,Activity!$A:$V,15,FALSE))</f>
        <v/>
      </c>
      <c r="I87" s="146" t="str">
        <f>IF(B87=0,"",VLOOKUP($B87,Activity!$A:$V,17,FALSE))</f>
        <v/>
      </c>
      <c r="J87" s="146" t="str">
        <f>IF(B87=0,"",IF(VLOOKUP($B87,Activity!$A:$V,20,FALSE)=0,"",VLOOKUP($B87,Activity!$A:$V,20,FALSE)))</f>
        <v/>
      </c>
      <c r="K87" s="146" t="str">
        <f>IF(B87=0,"",IF(VLOOKUP($B87,Activity!$A:$V,22,FALSE)=0,"",VLOOKUP($B87,Activity!$A:$V,22,FALSE)))</f>
        <v/>
      </c>
      <c r="L87" s="146" t="str">
        <f>IF(B87=0,"",IF(VLOOKUP($B87,Activity!$A:$V,21,FALSE)=0,"",VLOOKUP($B87,Activity!$A:$V,21,FALSE)))</f>
        <v/>
      </c>
      <c r="M87" s="146" t="str">
        <f>IF(B87=0,"",IF(VLOOKUP($B87,Activity!$A:$W,22,FALSE)=0,"",VLOOKUP($B87,Activity!$A:$W,22,FALSE)))</f>
        <v/>
      </c>
    </row>
    <row r="88" spans="1:13" x14ac:dyDescent="0.3">
      <c r="A88" s="146">
        <f>A87+1</f>
        <v>82</v>
      </c>
      <c r="B88" s="146">
        <f>_xlfn.MAXIFS(Activity!A:A,Activity!D:D,A88,Activity!S:S,"Yes")</f>
        <v>0</v>
      </c>
      <c r="C88" s="146" t="str">
        <f>IF(B88=0,"",VLOOKUP($B88,Activity!$A:$V,19,FALSE))</f>
        <v/>
      </c>
      <c r="D88" s="146" t="str">
        <f>IF(B88=0,"",VLOOKUP($B88,Activity!$A:$V,8,FALSE))</f>
        <v/>
      </c>
      <c r="E88" s="146" t="str">
        <f>IF(B88=0,"",VLOOKUP($B88,Activity!$A:$V,6,FALSE))</f>
        <v/>
      </c>
      <c r="F88" s="146" t="str">
        <f>IF(B88=0,"",VLOOKUP($B88,Activity!$A:$V,7,FALSE))</f>
        <v/>
      </c>
      <c r="G88" s="146" t="str">
        <f>IF(B88=0,"",VLOOKUP($B88,Activity!$A:$V,10,FALSE))</f>
        <v/>
      </c>
      <c r="H88" s="147" t="str">
        <f>IF(B88=0,"",VLOOKUP($B88,Activity!$A:$V,15,FALSE))</f>
        <v/>
      </c>
      <c r="I88" s="146" t="str">
        <f>IF(B88=0,"",VLOOKUP($B88,Activity!$A:$V,17,FALSE))</f>
        <v/>
      </c>
      <c r="J88" s="146" t="str">
        <f>IF(B88=0,"",IF(VLOOKUP($B88,Activity!$A:$V,20,FALSE)=0,"",VLOOKUP($B88,Activity!$A:$V,20,FALSE)))</f>
        <v/>
      </c>
      <c r="K88" s="146" t="str">
        <f>IF(B88=0,"",IF(VLOOKUP($B88,Activity!$A:$V,22,FALSE)=0,"",VLOOKUP($B88,Activity!$A:$V,22,FALSE)))</f>
        <v/>
      </c>
      <c r="L88" s="146" t="str">
        <f>IF(B88=0,"",IF(VLOOKUP($B88,Activity!$A:$V,21,FALSE)=0,"",VLOOKUP($B88,Activity!$A:$V,21,FALSE)))</f>
        <v/>
      </c>
      <c r="M88" s="146" t="str">
        <f>IF(B88=0,"",IF(VLOOKUP($B88,Activity!$A:$W,22,FALSE)=0,"",VLOOKUP($B88,Activity!$A:$W,22,FALSE)))</f>
        <v/>
      </c>
    </row>
  </sheetData>
  <mergeCells count="5">
    <mergeCell ref="A4:M4"/>
    <mergeCell ref="K3:M3"/>
    <mergeCell ref="A1:M1"/>
    <mergeCell ref="A3:J3"/>
    <mergeCell ref="A2:M2"/>
  </mergeCells>
  <pageMargins left="0.25" right="0.25" top="0.75" bottom="0.75" header="0.3" footer="0.3"/>
  <pageSetup scale="55"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06"/>
  <sheetViews>
    <sheetView topLeftCell="B1" workbookViewId="0">
      <selection activeCell="V6" sqref="V6"/>
    </sheetView>
  </sheetViews>
  <sheetFormatPr defaultRowHeight="14.4" x14ac:dyDescent="0.3"/>
  <cols>
    <col min="1" max="1" width="4" hidden="1" customWidth="1"/>
    <col min="2" max="2" width="31.33203125" bestFit="1" customWidth="1"/>
    <col min="3" max="3" width="4.44140625" style="11" bestFit="1" customWidth="1"/>
    <col min="4" max="4" width="10.5546875" bestFit="1" customWidth="1"/>
    <col min="5" max="5" width="10.109375" bestFit="1" customWidth="1"/>
    <col min="6" max="6" width="7" bestFit="1" customWidth="1"/>
    <col min="7" max="7" width="36.5546875" bestFit="1" customWidth="1"/>
    <col min="8" max="8" width="36" bestFit="1" customWidth="1"/>
    <col min="9" max="9" width="26.44140625" bestFit="1" customWidth="1"/>
    <col min="10" max="10" width="19.33203125" bestFit="1" customWidth="1"/>
    <col min="11" max="11" width="11" style="163" bestFit="1" customWidth="1"/>
    <col min="12" max="12" width="10.6640625" bestFit="1" customWidth="1"/>
    <col min="13" max="13" width="15.44140625" style="163" bestFit="1" customWidth="1"/>
    <col min="14" max="14" width="12.33203125" style="140" bestFit="1" customWidth="1"/>
    <col min="16" max="16" width="12.33203125" style="140" bestFit="1" customWidth="1"/>
    <col min="17" max="17" width="11.44140625" style="140" bestFit="1" customWidth="1"/>
    <col min="18" max="18" width="19" style="140" bestFit="1" customWidth="1"/>
    <col min="19" max="20" width="11.44140625" style="140" customWidth="1"/>
    <col min="21" max="21" width="21.5546875" bestFit="1" customWidth="1"/>
    <col min="22" max="22" width="5" bestFit="1" customWidth="1"/>
  </cols>
  <sheetData>
    <row r="1" spans="1:22" ht="31.2" x14ac:dyDescent="0.6">
      <c r="B1" s="314">
        <f>Activity!K4</f>
        <v>0</v>
      </c>
      <c r="C1" s="315"/>
      <c r="D1" s="315"/>
      <c r="E1" s="315"/>
      <c r="F1" s="315"/>
      <c r="G1" s="315"/>
      <c r="H1" s="315"/>
      <c r="I1" s="315"/>
      <c r="J1" s="316"/>
    </row>
    <row r="2" spans="1:22" ht="5.25" customHeight="1" x14ac:dyDescent="0.3">
      <c r="B2" s="154"/>
      <c r="C2" s="164"/>
      <c r="D2" s="155"/>
      <c r="E2" s="155"/>
      <c r="F2" s="155"/>
      <c r="G2" s="155"/>
      <c r="H2" s="155"/>
      <c r="I2" s="155"/>
      <c r="J2" s="156"/>
    </row>
    <row r="3" spans="1:22" ht="25.8" x14ac:dyDescent="0.5">
      <c r="B3" s="328" t="str">
        <f>"Billing Import for the Month of "</f>
        <v xml:space="preserve">Billing Import for the Month of </v>
      </c>
      <c r="C3" s="329"/>
      <c r="D3" s="329"/>
      <c r="E3" s="329"/>
      <c r="F3" s="329"/>
      <c r="G3" s="329"/>
      <c r="H3" s="319">
        <f>Activity!J3</f>
        <v>45231</v>
      </c>
      <c r="I3" s="319"/>
      <c r="J3" s="34"/>
    </row>
    <row r="4" spans="1:22" ht="5.25" customHeight="1" x14ac:dyDescent="0.3">
      <c r="B4" s="157"/>
      <c r="C4" s="165"/>
      <c r="D4" s="158"/>
      <c r="E4" s="158"/>
      <c r="F4" s="158"/>
      <c r="G4" s="158"/>
      <c r="H4" s="158"/>
      <c r="I4" s="158"/>
      <c r="J4" s="159"/>
    </row>
    <row r="5" spans="1:22" s="166" customFormat="1" ht="43.2" x14ac:dyDescent="0.3">
      <c r="A5" s="166" t="s">
        <v>517</v>
      </c>
      <c r="B5" s="167" t="s">
        <v>0</v>
      </c>
      <c r="C5" s="167" t="s">
        <v>5</v>
      </c>
      <c r="D5" s="167" t="s">
        <v>6</v>
      </c>
      <c r="E5" s="167" t="s">
        <v>7</v>
      </c>
      <c r="F5" s="167" t="s">
        <v>516</v>
      </c>
      <c r="G5" s="167" t="s">
        <v>9</v>
      </c>
      <c r="H5" s="167" t="s">
        <v>336</v>
      </c>
      <c r="I5" s="167" t="s">
        <v>10</v>
      </c>
      <c r="J5" s="167" t="s">
        <v>99</v>
      </c>
      <c r="K5" s="168" t="s">
        <v>11</v>
      </c>
      <c r="L5" s="169" t="s">
        <v>12</v>
      </c>
      <c r="M5" s="168" t="s">
        <v>13</v>
      </c>
      <c r="N5" s="170" t="s">
        <v>14</v>
      </c>
      <c r="O5" s="170" t="s">
        <v>565</v>
      </c>
      <c r="P5" s="170" t="s">
        <v>567</v>
      </c>
      <c r="Q5" s="170" t="s">
        <v>568</v>
      </c>
      <c r="R5" s="170" t="s">
        <v>289</v>
      </c>
      <c r="S5" s="170" t="s">
        <v>630</v>
      </c>
      <c r="T5" s="170" t="s">
        <v>287</v>
      </c>
      <c r="U5" s="169" t="s">
        <v>288</v>
      </c>
      <c r="V5" s="169" t="s">
        <v>18</v>
      </c>
    </row>
    <row r="6" spans="1:22" x14ac:dyDescent="0.3">
      <c r="A6">
        <v>11</v>
      </c>
      <c r="B6" t="str">
        <f t="shared" ref="B6" si="0">IF(C6="","",B$1)</f>
        <v/>
      </c>
      <c r="C6" s="11" t="str">
        <f>IF(Activity!E11="","",Activity!E11)</f>
        <v/>
      </c>
      <c r="D6" t="str">
        <f>IF(Activity!F11="","",Activity!F11)</f>
        <v/>
      </c>
      <c r="E6" t="str">
        <f>IF(Activity!G11="","",Activity!G11)</f>
        <v/>
      </c>
      <c r="F6" t="str">
        <f>IF(Activity!H11="","",Activity!H11)</f>
        <v/>
      </c>
      <c r="G6" t="str">
        <f>IF(Activity!I11="","",Activity!I11)</f>
        <v/>
      </c>
      <c r="H6" t="str">
        <f>IF(I6="","",VLOOKUP(I6,Lists!F:G,2,FALSE))</f>
        <v/>
      </c>
      <c r="I6" t="str">
        <f>IF(Activity!J11="","",Activity!J11)</f>
        <v/>
      </c>
      <c r="J6">
        <f>IF(Activity!K11="","",Activity!K11)</f>
        <v>0</v>
      </c>
      <c r="K6" t="str">
        <f>IF(Activity!L11="","",Activity!L11)</f>
        <v/>
      </c>
      <c r="L6" t="str">
        <f>IF(Activity!M11="","",Activity!M11)</f>
        <v/>
      </c>
      <c r="M6" t="str">
        <f>IF(Activity!N11="","",Activity!N11)</f>
        <v/>
      </c>
      <c r="N6" s="140" t="str">
        <f>IF(Activity!O11="","",Activity!O11)</f>
        <v/>
      </c>
      <c r="O6" t="str">
        <f>IF(Activity!P11="","",Activity!P11)</f>
        <v/>
      </c>
      <c r="P6" t="str">
        <f>IF(Activity!Q11="","",Activity!Q11)</f>
        <v/>
      </c>
      <c r="Q6" s="140" t="str">
        <f>IF(Activity!R11="","",Activity!R11)</f>
        <v/>
      </c>
      <c r="R6" t="str">
        <f>IF(Activity!U11="","",Activity!U11)</f>
        <v/>
      </c>
      <c r="S6" t="str">
        <f>IF(Activity!S11="","",Activity!S11)</f>
        <v/>
      </c>
      <c r="T6" t="str">
        <f>IF(Activity!T11="","",Activity!T11)</f>
        <v/>
      </c>
      <c r="V6" t="str">
        <f>IF(Activity!W11="","",Activity!W11)</f>
        <v/>
      </c>
    </row>
    <row r="7" spans="1:22" x14ac:dyDescent="0.3">
      <c r="A7">
        <v>11</v>
      </c>
      <c r="B7" t="str">
        <f t="shared" ref="B7:B70" si="1">IF(C7="","",B$1)</f>
        <v/>
      </c>
      <c r="C7" s="11" t="str">
        <f>IF(Activity!E12="","",Activity!E12)</f>
        <v/>
      </c>
      <c r="D7" t="str">
        <f>IF(Activity!F12="","",Activity!F12)</f>
        <v/>
      </c>
      <c r="E7" t="str">
        <f>IF(Activity!G12="","",Activity!G12)</f>
        <v/>
      </c>
      <c r="F7" t="str">
        <f>IF(Activity!H12="","",Activity!H12)</f>
        <v/>
      </c>
      <c r="G7" t="str">
        <f>IF(Activity!I12="","",Activity!I12)</f>
        <v/>
      </c>
      <c r="H7" t="str">
        <f>IF(I7="","",VLOOKUP(I7,Lists!F:G,2,FALSE))</f>
        <v/>
      </c>
      <c r="I7" t="str">
        <f>IF(Activity!J12="","",Activity!J12)</f>
        <v/>
      </c>
      <c r="J7">
        <f>IF(Activity!K12="","",Activity!K12)</f>
        <v>0</v>
      </c>
      <c r="K7" t="str">
        <f>IF(Activity!L12="","",Activity!L12)</f>
        <v/>
      </c>
      <c r="L7" t="str">
        <f>IF(Activity!M12="","",Activity!M12)</f>
        <v/>
      </c>
      <c r="M7" t="str">
        <f>IF(Activity!N12="","",Activity!N12)</f>
        <v/>
      </c>
      <c r="N7" s="140" t="str">
        <f>IF(Activity!O12="","",Activity!O12)</f>
        <v/>
      </c>
      <c r="O7" t="str">
        <f>IF(Activity!P12="","",Activity!P12)</f>
        <v/>
      </c>
      <c r="P7" t="str">
        <f>IF(Activity!Q12="","",Activity!Q12)</f>
        <v/>
      </c>
      <c r="Q7" s="140" t="str">
        <f>IF(Activity!R12="","",Activity!R12)</f>
        <v/>
      </c>
      <c r="R7" t="str">
        <f>IF(Activity!U12="","",Activity!U12)</f>
        <v/>
      </c>
      <c r="S7" t="str">
        <f>IF(Activity!S12="","",Activity!S12)</f>
        <v/>
      </c>
      <c r="T7" t="str">
        <f>IF(Activity!T12="","",Activity!T12)</f>
        <v/>
      </c>
      <c r="V7" t="str">
        <f>IF(Activity!W12="","",Activity!W12)</f>
        <v/>
      </c>
    </row>
    <row r="8" spans="1:22" x14ac:dyDescent="0.3">
      <c r="A8">
        <v>11</v>
      </c>
      <c r="B8" t="str">
        <f t="shared" si="1"/>
        <v/>
      </c>
      <c r="C8" s="11" t="str">
        <f>IF(Activity!E13="","",Activity!E13)</f>
        <v/>
      </c>
      <c r="D8" t="str">
        <f>IF(Activity!F13="","",Activity!F13)</f>
        <v/>
      </c>
      <c r="E8" t="str">
        <f>IF(Activity!G13="","",Activity!G13)</f>
        <v/>
      </c>
      <c r="F8" t="str">
        <f>IF(Activity!H13="","",Activity!H13)</f>
        <v/>
      </c>
      <c r="G8" t="str">
        <f>IF(Activity!I13="","",Activity!I13)</f>
        <v/>
      </c>
      <c r="H8" t="str">
        <f>IF(I8="","",VLOOKUP(I8,Lists!F:G,2,FALSE))</f>
        <v/>
      </c>
      <c r="I8" t="str">
        <f>IF(Activity!J13="","",Activity!J13)</f>
        <v/>
      </c>
      <c r="J8">
        <f>IF(Activity!K13="","",Activity!K13)</f>
        <v>0</v>
      </c>
      <c r="K8" t="str">
        <f>IF(Activity!L13="","",Activity!L13)</f>
        <v/>
      </c>
      <c r="L8" t="str">
        <f>IF(Activity!M13="","",Activity!M13)</f>
        <v/>
      </c>
      <c r="M8" t="str">
        <f>IF(Activity!N13="","",Activity!N13)</f>
        <v/>
      </c>
      <c r="N8" s="140" t="str">
        <f>IF(Activity!O13="","",Activity!O13)</f>
        <v/>
      </c>
      <c r="O8" t="str">
        <f>IF(Activity!P13="","",Activity!P13)</f>
        <v/>
      </c>
      <c r="P8" t="str">
        <f>IF(Activity!Q13="","",Activity!Q13)</f>
        <v/>
      </c>
      <c r="Q8" s="140" t="str">
        <f>IF(Activity!R13="","",Activity!R13)</f>
        <v/>
      </c>
      <c r="R8" t="str">
        <f>IF(Activity!U13="","",Activity!U13)</f>
        <v/>
      </c>
      <c r="S8" t="str">
        <f>IF(Activity!S13="","",Activity!S13)</f>
        <v/>
      </c>
      <c r="T8" t="str">
        <f>IF(Activity!T13="","",Activity!T13)</f>
        <v/>
      </c>
      <c r="V8" t="str">
        <f>IF(Activity!W13="","",Activity!W13)</f>
        <v/>
      </c>
    </row>
    <row r="9" spans="1:22" x14ac:dyDescent="0.3">
      <c r="A9">
        <v>11</v>
      </c>
      <c r="B9" t="str">
        <f t="shared" si="1"/>
        <v/>
      </c>
      <c r="C9" s="11" t="str">
        <f>IF(Activity!E14="","",Activity!E14)</f>
        <v/>
      </c>
      <c r="D9" t="str">
        <f>IF(Activity!F14="","",Activity!F14)</f>
        <v/>
      </c>
      <c r="E9" t="str">
        <f>IF(Activity!G14="","",Activity!G14)</f>
        <v/>
      </c>
      <c r="F9" t="str">
        <f>IF(Activity!H14="","",Activity!H14)</f>
        <v/>
      </c>
      <c r="G9" t="str">
        <f>IF(Activity!I14="","",Activity!I14)</f>
        <v/>
      </c>
      <c r="H9" t="str">
        <f>IF(I9="","",VLOOKUP(I9,Lists!F:G,2,FALSE))</f>
        <v/>
      </c>
      <c r="I9" t="str">
        <f>IF(Activity!J14="","",Activity!J14)</f>
        <v/>
      </c>
      <c r="J9">
        <f>IF(Activity!K14="","",Activity!K14)</f>
        <v>0</v>
      </c>
      <c r="K9" t="str">
        <f>IF(Activity!L14="","",Activity!L14)</f>
        <v/>
      </c>
      <c r="L9" t="str">
        <f>IF(Activity!M14="","",Activity!M14)</f>
        <v/>
      </c>
      <c r="M9" t="str">
        <f>IF(Activity!N14="","",Activity!N14)</f>
        <v/>
      </c>
      <c r="N9" s="140" t="str">
        <f>IF(Activity!O14="","",Activity!O14)</f>
        <v/>
      </c>
      <c r="O9" t="str">
        <f>IF(Activity!P14="","",Activity!P14)</f>
        <v/>
      </c>
      <c r="P9" t="str">
        <f>IF(Activity!Q14="","",Activity!Q14)</f>
        <v/>
      </c>
      <c r="Q9" s="140" t="str">
        <f>IF(Activity!R14="","",Activity!R14)</f>
        <v/>
      </c>
      <c r="R9" t="str">
        <f>IF(Activity!U14="","",Activity!U14)</f>
        <v/>
      </c>
      <c r="S9" t="str">
        <f>IF(Activity!S14="","",Activity!S14)</f>
        <v/>
      </c>
      <c r="T9" t="str">
        <f>IF(Activity!T14="","",Activity!T14)</f>
        <v/>
      </c>
      <c r="V9" t="str">
        <f>IF(Activity!W14="","",Activity!W14)</f>
        <v/>
      </c>
    </row>
    <row r="10" spans="1:22" x14ac:dyDescent="0.3">
      <c r="A10">
        <v>11</v>
      </c>
      <c r="B10" t="str">
        <f t="shared" si="1"/>
        <v/>
      </c>
      <c r="C10" s="11" t="str">
        <f>IF(Activity!E15="","",Activity!E15)</f>
        <v/>
      </c>
      <c r="D10" t="str">
        <f>IF(Activity!F15="","",Activity!F15)</f>
        <v/>
      </c>
      <c r="E10" t="str">
        <f>IF(Activity!G15="","",Activity!G15)</f>
        <v/>
      </c>
      <c r="F10" t="str">
        <f>IF(Activity!H15="","",Activity!H15)</f>
        <v/>
      </c>
      <c r="G10" t="str">
        <f>IF(Activity!I15="","",Activity!I15)</f>
        <v/>
      </c>
      <c r="H10" t="str">
        <f>IF(I10="","",VLOOKUP(I10,Lists!F:G,2,FALSE))</f>
        <v/>
      </c>
      <c r="I10" t="str">
        <f>IF(Activity!J15="","",Activity!J15)</f>
        <v/>
      </c>
      <c r="J10">
        <f>IF(Activity!K15="","",Activity!K15)</f>
        <v>0</v>
      </c>
      <c r="K10" t="str">
        <f>IF(Activity!L15="","",Activity!L15)</f>
        <v/>
      </c>
      <c r="L10" t="str">
        <f>IF(Activity!M15="","",Activity!M15)</f>
        <v/>
      </c>
      <c r="M10" t="str">
        <f>IF(Activity!N15="","",Activity!N15)</f>
        <v/>
      </c>
      <c r="N10" s="140" t="str">
        <f>IF(Activity!O15="","",Activity!O15)</f>
        <v/>
      </c>
      <c r="O10" t="str">
        <f>IF(Activity!P15="","",Activity!P15)</f>
        <v/>
      </c>
      <c r="P10" t="str">
        <f>IF(Activity!Q15="","",Activity!Q15)</f>
        <v/>
      </c>
      <c r="Q10" s="140" t="str">
        <f>IF(Activity!R15="","",Activity!R15)</f>
        <v/>
      </c>
      <c r="R10" t="str">
        <f>IF(Activity!U15="","",Activity!U15)</f>
        <v/>
      </c>
      <c r="S10" t="str">
        <f>IF(Activity!S15="","",Activity!S15)</f>
        <v/>
      </c>
      <c r="T10" t="str">
        <f>IF(Activity!T15="","",Activity!T15)</f>
        <v/>
      </c>
      <c r="V10" t="str">
        <f>IF(Activity!W15="","",Activity!W15)</f>
        <v/>
      </c>
    </row>
    <row r="11" spans="1:22" x14ac:dyDescent="0.3">
      <c r="A11">
        <v>11</v>
      </c>
      <c r="B11" t="str">
        <f t="shared" si="1"/>
        <v/>
      </c>
      <c r="C11" s="11" t="str">
        <f>IF(Activity!E16="","",Activity!E16)</f>
        <v/>
      </c>
      <c r="D11" t="str">
        <f>IF(Activity!F16="","",Activity!F16)</f>
        <v/>
      </c>
      <c r="E11" t="str">
        <f>IF(Activity!G16="","",Activity!G16)</f>
        <v/>
      </c>
      <c r="F11" t="str">
        <f>IF(Activity!H16="","",Activity!H16)</f>
        <v/>
      </c>
      <c r="G11" t="str">
        <f>IF(Activity!I16="","",Activity!I16)</f>
        <v/>
      </c>
      <c r="H11" t="str">
        <f>IF(I11="","",VLOOKUP(I11,Lists!F:G,2,FALSE))</f>
        <v/>
      </c>
      <c r="I11" t="str">
        <f>IF(Activity!J16="","",Activity!J16)</f>
        <v/>
      </c>
      <c r="J11">
        <f>IF(Activity!K16="","",Activity!K16)</f>
        <v>0</v>
      </c>
      <c r="K11" t="str">
        <f>IF(Activity!L16="","",Activity!L16)</f>
        <v/>
      </c>
      <c r="L11" t="str">
        <f>IF(Activity!M16="","",Activity!M16)</f>
        <v/>
      </c>
      <c r="M11" t="str">
        <f>IF(Activity!N16="","",Activity!N16)</f>
        <v/>
      </c>
      <c r="N11" s="140" t="str">
        <f>IF(Activity!O16="","",Activity!O16)</f>
        <v/>
      </c>
      <c r="O11" t="str">
        <f>IF(Activity!P16="","",Activity!P16)</f>
        <v/>
      </c>
      <c r="P11" t="str">
        <f>IF(Activity!Q16="","",Activity!Q16)</f>
        <v/>
      </c>
      <c r="Q11" s="140" t="str">
        <f>IF(Activity!R16="","",Activity!R16)</f>
        <v/>
      </c>
      <c r="R11" t="str">
        <f>IF(Activity!U16="","",Activity!U16)</f>
        <v/>
      </c>
      <c r="S11" t="str">
        <f>IF(Activity!S16="","",Activity!S16)</f>
        <v/>
      </c>
      <c r="T11" t="str">
        <f>IF(Activity!T16="","",Activity!T16)</f>
        <v/>
      </c>
      <c r="V11" t="str">
        <f>IF(Activity!W16="","",Activity!W16)</f>
        <v/>
      </c>
    </row>
    <row r="12" spans="1:22" x14ac:dyDescent="0.3">
      <c r="A12">
        <v>11</v>
      </c>
      <c r="B12" t="str">
        <f t="shared" si="1"/>
        <v/>
      </c>
      <c r="C12" s="11" t="str">
        <f>IF(Activity!E17="","",Activity!E17)</f>
        <v/>
      </c>
      <c r="D12" t="str">
        <f>IF(Activity!F17="","",Activity!F17)</f>
        <v/>
      </c>
      <c r="E12" t="str">
        <f>IF(Activity!G17="","",Activity!G17)</f>
        <v/>
      </c>
      <c r="F12" t="str">
        <f>IF(Activity!H17="","",Activity!H17)</f>
        <v/>
      </c>
      <c r="G12" t="str">
        <f>IF(Activity!I17="","",Activity!I17)</f>
        <v/>
      </c>
      <c r="H12" t="str">
        <f>IF(I12="","",VLOOKUP(I12,Lists!F:G,2,FALSE))</f>
        <v/>
      </c>
      <c r="I12" t="str">
        <f>IF(Activity!J17="","",Activity!J17)</f>
        <v/>
      </c>
      <c r="J12">
        <f>IF(Activity!K17="","",Activity!K17)</f>
        <v>0</v>
      </c>
      <c r="K12" t="str">
        <f>IF(Activity!L17="","",Activity!L17)</f>
        <v/>
      </c>
      <c r="L12" t="str">
        <f>IF(Activity!M17="","",Activity!M17)</f>
        <v/>
      </c>
      <c r="M12" t="str">
        <f>IF(Activity!N17="","",Activity!N17)</f>
        <v/>
      </c>
      <c r="N12" s="140" t="str">
        <f>IF(Activity!O17="","",Activity!O17)</f>
        <v/>
      </c>
      <c r="O12" t="str">
        <f>IF(Activity!P17="","",Activity!P17)</f>
        <v/>
      </c>
      <c r="P12" t="str">
        <f>IF(Activity!Q17="","",Activity!Q17)</f>
        <v/>
      </c>
      <c r="Q12" s="140" t="str">
        <f>IF(Activity!R17="","",Activity!R17)</f>
        <v/>
      </c>
      <c r="R12" t="str">
        <f>IF(Activity!U17="","",Activity!U17)</f>
        <v/>
      </c>
      <c r="S12" t="str">
        <f>IF(Activity!S17="","",Activity!S17)</f>
        <v/>
      </c>
      <c r="T12" t="str">
        <f>IF(Activity!T17="","",Activity!T17)</f>
        <v/>
      </c>
      <c r="V12" t="str">
        <f>IF(Activity!W17="","",Activity!W17)</f>
        <v/>
      </c>
    </row>
    <row r="13" spans="1:22" x14ac:dyDescent="0.3">
      <c r="A13">
        <v>11</v>
      </c>
      <c r="B13" t="str">
        <f t="shared" si="1"/>
        <v/>
      </c>
      <c r="C13" s="11" t="str">
        <f>IF(Activity!E18="","",Activity!E18)</f>
        <v/>
      </c>
      <c r="D13" t="str">
        <f>IF(Activity!F18="","",Activity!F18)</f>
        <v/>
      </c>
      <c r="E13" t="str">
        <f>IF(Activity!G18="","",Activity!G18)</f>
        <v/>
      </c>
      <c r="F13" t="str">
        <f>IF(Activity!H18="","",Activity!H18)</f>
        <v/>
      </c>
      <c r="G13" t="str">
        <f>IF(Activity!I18="","",Activity!I18)</f>
        <v/>
      </c>
      <c r="H13" t="str">
        <f>IF(I13="","",VLOOKUP(I13,Lists!F:G,2,FALSE))</f>
        <v/>
      </c>
      <c r="I13" t="str">
        <f>IF(Activity!J18="","",Activity!J18)</f>
        <v/>
      </c>
      <c r="J13">
        <f>IF(Activity!K18="","",Activity!K18)</f>
        <v>0</v>
      </c>
      <c r="K13" t="str">
        <f>IF(Activity!L18="","",Activity!L18)</f>
        <v/>
      </c>
      <c r="L13" t="str">
        <f>IF(Activity!M18="","",Activity!M18)</f>
        <v/>
      </c>
      <c r="M13" t="str">
        <f>IF(Activity!N18="","",Activity!N18)</f>
        <v/>
      </c>
      <c r="N13" s="140" t="str">
        <f>IF(Activity!O18="","",Activity!O18)</f>
        <v/>
      </c>
      <c r="O13" t="str">
        <f>IF(Activity!P18="","",Activity!P18)</f>
        <v/>
      </c>
      <c r="P13" t="str">
        <f>IF(Activity!Q18="","",Activity!Q18)</f>
        <v/>
      </c>
      <c r="Q13" s="140" t="str">
        <f>IF(Activity!R18="","",Activity!R18)</f>
        <v/>
      </c>
      <c r="R13" t="str">
        <f>IF(Activity!U18="","",Activity!U18)</f>
        <v/>
      </c>
      <c r="S13" t="str">
        <f>IF(Activity!S18="","",Activity!S18)</f>
        <v/>
      </c>
      <c r="T13" t="str">
        <f>IF(Activity!T18="","",Activity!T18)</f>
        <v/>
      </c>
      <c r="V13" t="str">
        <f>IF(Activity!W18="","",Activity!W18)</f>
        <v/>
      </c>
    </row>
    <row r="14" spans="1:22" x14ac:dyDescent="0.3">
      <c r="A14">
        <v>11</v>
      </c>
      <c r="B14" t="str">
        <f t="shared" si="1"/>
        <v/>
      </c>
      <c r="C14" s="11" t="str">
        <f>IF(Activity!E19="","",Activity!E19)</f>
        <v/>
      </c>
      <c r="D14" t="str">
        <f>IF(Activity!F19="","",Activity!F19)</f>
        <v/>
      </c>
      <c r="E14" t="str">
        <f>IF(Activity!G19="","",Activity!G19)</f>
        <v/>
      </c>
      <c r="F14" t="str">
        <f>IF(Activity!H19="","",Activity!H19)</f>
        <v/>
      </c>
      <c r="G14" t="str">
        <f>IF(Activity!I19="","",Activity!I19)</f>
        <v/>
      </c>
      <c r="H14" t="str">
        <f>IF(I14="","",VLOOKUP(I14,Lists!F:G,2,FALSE))</f>
        <v/>
      </c>
      <c r="I14" t="str">
        <f>IF(Activity!J19="","",Activity!J19)</f>
        <v/>
      </c>
      <c r="J14">
        <f>IF(Activity!K19="","",Activity!K19)</f>
        <v>0</v>
      </c>
      <c r="K14" t="str">
        <f>IF(Activity!L19="","",Activity!L19)</f>
        <v/>
      </c>
      <c r="L14" t="str">
        <f>IF(Activity!M19="","",Activity!M19)</f>
        <v/>
      </c>
      <c r="M14" t="str">
        <f>IF(Activity!N19="","",Activity!N19)</f>
        <v/>
      </c>
      <c r="N14" s="140" t="str">
        <f>IF(Activity!O19="","",Activity!O19)</f>
        <v/>
      </c>
      <c r="O14" t="str">
        <f>IF(Activity!P19="","",Activity!P19)</f>
        <v/>
      </c>
      <c r="P14" t="str">
        <f>IF(Activity!Q19="","",Activity!Q19)</f>
        <v/>
      </c>
      <c r="Q14" s="140" t="str">
        <f>IF(Activity!R19="","",Activity!R19)</f>
        <v/>
      </c>
      <c r="R14" t="str">
        <f>IF(Activity!U19="","",Activity!U19)</f>
        <v/>
      </c>
      <c r="S14" t="str">
        <f>IF(Activity!S19="","",Activity!S19)</f>
        <v/>
      </c>
      <c r="T14" t="str">
        <f>IF(Activity!T19="","",Activity!T19)</f>
        <v/>
      </c>
      <c r="V14" t="str">
        <f>IF(Activity!W19="","",Activity!W19)</f>
        <v/>
      </c>
    </row>
    <row r="15" spans="1:22" x14ac:dyDescent="0.3">
      <c r="A15">
        <v>11</v>
      </c>
      <c r="B15" t="str">
        <f t="shared" si="1"/>
        <v/>
      </c>
      <c r="C15" s="11" t="str">
        <f>IF(Activity!E20="","",Activity!E20)</f>
        <v/>
      </c>
      <c r="D15" t="str">
        <f>IF(Activity!F20="","",Activity!F20)</f>
        <v/>
      </c>
      <c r="E15" t="str">
        <f>IF(Activity!G20="","",Activity!G20)</f>
        <v/>
      </c>
      <c r="F15" t="str">
        <f>IF(Activity!H20="","",Activity!H20)</f>
        <v/>
      </c>
      <c r="G15" t="str">
        <f>IF(Activity!I20="","",Activity!I20)</f>
        <v/>
      </c>
      <c r="H15" t="str">
        <f>IF(I15="","",VLOOKUP(I15,Lists!F:G,2,FALSE))</f>
        <v/>
      </c>
      <c r="I15" t="str">
        <f>IF(Activity!J20="","",Activity!J20)</f>
        <v/>
      </c>
      <c r="J15">
        <f>IF(Activity!K20="","",Activity!K20)</f>
        <v>0</v>
      </c>
      <c r="K15" t="str">
        <f>IF(Activity!L20="","",Activity!L20)</f>
        <v/>
      </c>
      <c r="L15" t="str">
        <f>IF(Activity!M20="","",Activity!M20)</f>
        <v/>
      </c>
      <c r="M15" t="str">
        <f>IF(Activity!N20="","",Activity!N20)</f>
        <v/>
      </c>
      <c r="N15" s="140" t="str">
        <f>IF(Activity!O20="","",Activity!O20)</f>
        <v/>
      </c>
      <c r="O15" t="str">
        <f>IF(Activity!P20="","",Activity!P20)</f>
        <v/>
      </c>
      <c r="P15" t="str">
        <f>IF(Activity!Q20="","",Activity!Q20)</f>
        <v/>
      </c>
      <c r="Q15" s="140" t="str">
        <f>IF(Activity!R20="","",Activity!R20)</f>
        <v/>
      </c>
      <c r="R15" t="str">
        <f>IF(Activity!U20="","",Activity!U20)</f>
        <v/>
      </c>
      <c r="S15" t="str">
        <f>IF(Activity!S20="","",Activity!S20)</f>
        <v/>
      </c>
      <c r="T15" t="str">
        <f>IF(Activity!T20="","",Activity!T20)</f>
        <v/>
      </c>
      <c r="V15" t="str">
        <f>IF(Activity!W20="","",Activity!W20)</f>
        <v/>
      </c>
    </row>
    <row r="16" spans="1:22" x14ac:dyDescent="0.3">
      <c r="A16">
        <v>11</v>
      </c>
      <c r="B16" t="str">
        <f t="shared" si="1"/>
        <v/>
      </c>
      <c r="C16" s="11" t="str">
        <f>IF(Activity!E21="","",Activity!E21)</f>
        <v/>
      </c>
      <c r="D16" t="str">
        <f>IF(Activity!F21="","",Activity!F21)</f>
        <v/>
      </c>
      <c r="E16" t="str">
        <f>IF(Activity!G21="","",Activity!G21)</f>
        <v/>
      </c>
      <c r="F16" t="str">
        <f>IF(Activity!H21="","",Activity!H21)</f>
        <v/>
      </c>
      <c r="G16" t="str">
        <f>IF(Activity!I21="","",Activity!I21)</f>
        <v/>
      </c>
      <c r="H16" t="str">
        <f>IF(I16="","",VLOOKUP(I16,Lists!F:G,2,FALSE))</f>
        <v/>
      </c>
      <c r="I16" t="str">
        <f>IF(Activity!J21="","",Activity!J21)</f>
        <v/>
      </c>
      <c r="J16">
        <f>IF(Activity!K21="","",Activity!K21)</f>
        <v>0</v>
      </c>
      <c r="K16" t="str">
        <f>IF(Activity!L21="","",Activity!L21)</f>
        <v/>
      </c>
      <c r="L16" t="str">
        <f>IF(Activity!M21="","",Activity!M21)</f>
        <v/>
      </c>
      <c r="M16" t="str">
        <f>IF(Activity!N21="","",Activity!N21)</f>
        <v/>
      </c>
      <c r="N16" s="140" t="str">
        <f>IF(Activity!O21="","",Activity!O21)</f>
        <v/>
      </c>
      <c r="O16" t="str">
        <f>IF(Activity!P21="","",Activity!P21)</f>
        <v/>
      </c>
      <c r="P16" t="str">
        <f>IF(Activity!Q21="","",Activity!Q21)</f>
        <v/>
      </c>
      <c r="Q16" s="140" t="str">
        <f>IF(Activity!R21="","",Activity!R21)</f>
        <v/>
      </c>
      <c r="R16" t="str">
        <f>IF(Activity!U21="","",Activity!U21)</f>
        <v/>
      </c>
      <c r="S16" t="str">
        <f>IF(Activity!S21="","",Activity!S21)</f>
        <v/>
      </c>
      <c r="T16" t="str">
        <f>IF(Activity!T21="","",Activity!T21)</f>
        <v/>
      </c>
      <c r="V16" t="str">
        <f>IF(Activity!W21="","",Activity!W21)</f>
        <v/>
      </c>
    </row>
    <row r="17" spans="1:22" x14ac:dyDescent="0.3">
      <c r="A17">
        <v>11</v>
      </c>
      <c r="B17" t="str">
        <f t="shared" si="1"/>
        <v/>
      </c>
      <c r="C17" s="11" t="str">
        <f>IF(Activity!E22="","",Activity!E22)</f>
        <v/>
      </c>
      <c r="D17" t="str">
        <f>IF(Activity!F22="","",Activity!F22)</f>
        <v/>
      </c>
      <c r="E17" t="str">
        <f>IF(Activity!G22="","",Activity!G22)</f>
        <v/>
      </c>
      <c r="F17" t="str">
        <f>IF(Activity!H22="","",Activity!H22)</f>
        <v/>
      </c>
      <c r="G17" t="str">
        <f>IF(Activity!I22="","",Activity!I22)</f>
        <v/>
      </c>
      <c r="H17" t="str">
        <f>IF(I17="","",VLOOKUP(I17,Lists!F:G,2,FALSE))</f>
        <v/>
      </c>
      <c r="I17" t="str">
        <f>IF(Activity!J22="","",Activity!J22)</f>
        <v/>
      </c>
      <c r="J17">
        <f>IF(Activity!K22="","",Activity!K22)</f>
        <v>0</v>
      </c>
      <c r="K17" t="str">
        <f>IF(Activity!L22="","",Activity!L22)</f>
        <v/>
      </c>
      <c r="L17" t="str">
        <f>IF(Activity!M22="","",Activity!M22)</f>
        <v/>
      </c>
      <c r="M17" t="str">
        <f>IF(Activity!N22="","",Activity!N22)</f>
        <v/>
      </c>
      <c r="N17" s="140" t="str">
        <f>IF(Activity!O22="","",Activity!O22)</f>
        <v/>
      </c>
      <c r="O17" t="str">
        <f>IF(Activity!P22="","",Activity!P22)</f>
        <v/>
      </c>
      <c r="P17" t="str">
        <f>IF(Activity!Q22="","",Activity!Q22)</f>
        <v/>
      </c>
      <c r="Q17" s="140" t="str">
        <f>IF(Activity!R22="","",Activity!R22)</f>
        <v/>
      </c>
      <c r="R17" t="str">
        <f>IF(Activity!U22="","",Activity!U22)</f>
        <v/>
      </c>
      <c r="S17" t="str">
        <f>IF(Activity!S22="","",Activity!S22)</f>
        <v/>
      </c>
      <c r="T17" t="str">
        <f>IF(Activity!T22="","",Activity!T22)</f>
        <v/>
      </c>
      <c r="V17" t="str">
        <f>IF(Activity!W22="","",Activity!W22)</f>
        <v/>
      </c>
    </row>
    <row r="18" spans="1:22" x14ac:dyDescent="0.3">
      <c r="A18">
        <v>11</v>
      </c>
      <c r="B18" t="str">
        <f t="shared" si="1"/>
        <v/>
      </c>
      <c r="C18" s="11" t="str">
        <f>IF(Activity!E23="","",Activity!E23)</f>
        <v/>
      </c>
      <c r="D18" t="str">
        <f>IF(Activity!F23="","",Activity!F23)</f>
        <v/>
      </c>
      <c r="E18" t="str">
        <f>IF(Activity!G23="","",Activity!G23)</f>
        <v/>
      </c>
      <c r="F18" t="str">
        <f>IF(Activity!H23="","",Activity!H23)</f>
        <v/>
      </c>
      <c r="G18" t="str">
        <f>IF(Activity!I23="","",Activity!I23)</f>
        <v/>
      </c>
      <c r="H18" t="str">
        <f>IF(I18="","",VLOOKUP(I18,Lists!F:G,2,FALSE))</f>
        <v/>
      </c>
      <c r="I18" t="str">
        <f>IF(Activity!J23="","",Activity!J23)</f>
        <v/>
      </c>
      <c r="J18">
        <f>IF(Activity!K23="","",Activity!K23)</f>
        <v>0</v>
      </c>
      <c r="K18" t="str">
        <f>IF(Activity!L23="","",Activity!L23)</f>
        <v/>
      </c>
      <c r="L18" t="str">
        <f>IF(Activity!M23="","",Activity!M23)</f>
        <v/>
      </c>
      <c r="M18" t="str">
        <f>IF(Activity!N23="","",Activity!N23)</f>
        <v/>
      </c>
      <c r="N18" s="140" t="str">
        <f>IF(Activity!O23="","",Activity!O23)</f>
        <v/>
      </c>
      <c r="O18" t="str">
        <f>IF(Activity!P23="","",Activity!P23)</f>
        <v/>
      </c>
      <c r="P18" t="str">
        <f>IF(Activity!Q23="","",Activity!Q23)</f>
        <v/>
      </c>
      <c r="Q18" s="140" t="str">
        <f>IF(Activity!R23="","",Activity!R23)</f>
        <v/>
      </c>
      <c r="R18" t="str">
        <f>IF(Activity!U23="","",Activity!U23)</f>
        <v/>
      </c>
      <c r="S18" t="str">
        <f>IF(Activity!S23="","",Activity!S23)</f>
        <v/>
      </c>
      <c r="T18" t="str">
        <f>IF(Activity!T23="","",Activity!T23)</f>
        <v/>
      </c>
      <c r="V18" t="str">
        <f>IF(Activity!W23="","",Activity!W23)</f>
        <v/>
      </c>
    </row>
    <row r="19" spans="1:22" x14ac:dyDescent="0.3">
      <c r="A19">
        <v>11</v>
      </c>
      <c r="B19" t="str">
        <f t="shared" si="1"/>
        <v/>
      </c>
      <c r="C19" s="11" t="str">
        <f>IF(Activity!E24="","",Activity!E24)</f>
        <v/>
      </c>
      <c r="D19" t="str">
        <f>IF(Activity!F24="","",Activity!F24)</f>
        <v/>
      </c>
      <c r="E19" t="str">
        <f>IF(Activity!G24="","",Activity!G24)</f>
        <v/>
      </c>
      <c r="F19" t="str">
        <f>IF(Activity!H24="","",Activity!H24)</f>
        <v/>
      </c>
      <c r="G19" t="str">
        <f>IF(Activity!I24="","",Activity!I24)</f>
        <v/>
      </c>
      <c r="H19" t="str">
        <f>IF(I19="","",VLOOKUP(I19,Lists!F:G,2,FALSE))</f>
        <v/>
      </c>
      <c r="I19" t="str">
        <f>IF(Activity!J24="","",Activity!J24)</f>
        <v/>
      </c>
      <c r="J19">
        <f>IF(Activity!K24="","",Activity!K24)</f>
        <v>0</v>
      </c>
      <c r="K19" t="str">
        <f>IF(Activity!L24="","",Activity!L24)</f>
        <v/>
      </c>
      <c r="L19" t="str">
        <f>IF(Activity!M24="","",Activity!M24)</f>
        <v/>
      </c>
      <c r="M19" t="str">
        <f>IF(Activity!N24="","",Activity!N24)</f>
        <v/>
      </c>
      <c r="N19" s="140" t="str">
        <f>IF(Activity!O24="","",Activity!O24)</f>
        <v/>
      </c>
      <c r="O19" t="str">
        <f>IF(Activity!P24="","",Activity!P24)</f>
        <v/>
      </c>
      <c r="P19" t="str">
        <f>IF(Activity!Q24="","",Activity!Q24)</f>
        <v/>
      </c>
      <c r="Q19" s="140" t="str">
        <f>IF(Activity!R24="","",Activity!R24)</f>
        <v/>
      </c>
      <c r="R19" t="str">
        <f>IF(Activity!U24="","",Activity!U24)</f>
        <v/>
      </c>
      <c r="S19" t="str">
        <f>IF(Activity!S24="","",Activity!S24)</f>
        <v/>
      </c>
      <c r="T19" t="str">
        <f>IF(Activity!T24="","",Activity!T24)</f>
        <v/>
      </c>
      <c r="V19" t="str">
        <f>IF(Activity!W24="","",Activity!W24)</f>
        <v/>
      </c>
    </row>
    <row r="20" spans="1:22" x14ac:dyDescent="0.3">
      <c r="A20">
        <v>11</v>
      </c>
      <c r="B20" t="str">
        <f t="shared" si="1"/>
        <v/>
      </c>
      <c r="C20" s="11" t="str">
        <f>IF(Activity!E25="","",Activity!E25)</f>
        <v/>
      </c>
      <c r="D20" t="str">
        <f>IF(Activity!F25="","",Activity!F25)</f>
        <v/>
      </c>
      <c r="E20" t="str">
        <f>IF(Activity!G25="","",Activity!G25)</f>
        <v/>
      </c>
      <c r="F20" t="str">
        <f>IF(Activity!H25="","",Activity!H25)</f>
        <v/>
      </c>
      <c r="G20" t="str">
        <f>IF(Activity!I25="","",Activity!I25)</f>
        <v/>
      </c>
      <c r="H20" t="str">
        <f>IF(I20="","",VLOOKUP(I20,Lists!F:G,2,FALSE))</f>
        <v/>
      </c>
      <c r="I20" t="str">
        <f>IF(Activity!J25="","",Activity!J25)</f>
        <v/>
      </c>
      <c r="J20">
        <f>IF(Activity!K25="","",Activity!K25)</f>
        <v>0</v>
      </c>
      <c r="K20" t="str">
        <f>IF(Activity!L25="","",Activity!L25)</f>
        <v/>
      </c>
      <c r="L20" t="str">
        <f>IF(Activity!M25="","",Activity!M25)</f>
        <v/>
      </c>
      <c r="M20" t="str">
        <f>IF(Activity!N25="","",Activity!N25)</f>
        <v/>
      </c>
      <c r="N20" s="140" t="str">
        <f>IF(Activity!O25="","",Activity!O25)</f>
        <v/>
      </c>
      <c r="O20" t="str">
        <f>IF(Activity!P25="","",Activity!P25)</f>
        <v/>
      </c>
      <c r="P20" t="str">
        <f>IF(Activity!Q25="","",Activity!Q25)</f>
        <v/>
      </c>
      <c r="Q20" s="140" t="str">
        <f>IF(Activity!R25="","",Activity!R25)</f>
        <v/>
      </c>
      <c r="R20" t="str">
        <f>IF(Activity!U25="","",Activity!U25)</f>
        <v/>
      </c>
      <c r="S20" t="str">
        <f>IF(Activity!S25="","",Activity!S25)</f>
        <v/>
      </c>
      <c r="T20" t="str">
        <f>IF(Activity!T25="","",Activity!T25)</f>
        <v/>
      </c>
      <c r="V20" t="str">
        <f>IF(Activity!W25="","",Activity!W25)</f>
        <v/>
      </c>
    </row>
    <row r="21" spans="1:22" x14ac:dyDescent="0.3">
      <c r="A21">
        <v>11</v>
      </c>
      <c r="B21" t="str">
        <f t="shared" si="1"/>
        <v/>
      </c>
      <c r="C21" s="11" t="str">
        <f>IF(Activity!E26="","",Activity!E26)</f>
        <v/>
      </c>
      <c r="D21" t="str">
        <f>IF(Activity!F26="","",Activity!F26)</f>
        <v/>
      </c>
      <c r="E21" t="str">
        <f>IF(Activity!G26="","",Activity!G26)</f>
        <v/>
      </c>
      <c r="F21" t="str">
        <f>IF(Activity!H26="","",Activity!H26)</f>
        <v/>
      </c>
      <c r="G21" t="str">
        <f>IF(Activity!I26="","",Activity!I26)</f>
        <v/>
      </c>
      <c r="H21" t="str">
        <f>IF(I21="","",VLOOKUP(I21,Lists!F:G,2,FALSE))</f>
        <v/>
      </c>
      <c r="I21" t="str">
        <f>IF(Activity!J26="","",Activity!J26)</f>
        <v/>
      </c>
      <c r="J21">
        <f>IF(Activity!K26="","",Activity!K26)</f>
        <v>0</v>
      </c>
      <c r="K21" t="str">
        <f>IF(Activity!L26="","",Activity!L26)</f>
        <v/>
      </c>
      <c r="L21" t="str">
        <f>IF(Activity!M26="","",Activity!M26)</f>
        <v/>
      </c>
      <c r="M21" t="str">
        <f>IF(Activity!N26="","",Activity!N26)</f>
        <v/>
      </c>
      <c r="N21" s="140" t="str">
        <f>IF(Activity!O26="","",Activity!O26)</f>
        <v/>
      </c>
      <c r="O21" t="str">
        <f>IF(Activity!P26="","",Activity!P26)</f>
        <v/>
      </c>
      <c r="P21" t="str">
        <f>IF(Activity!Q26="","",Activity!Q26)</f>
        <v/>
      </c>
      <c r="Q21" s="140" t="str">
        <f>IF(Activity!R26="","",Activity!R26)</f>
        <v/>
      </c>
      <c r="R21" t="str">
        <f>IF(Activity!U26="","",Activity!U26)</f>
        <v/>
      </c>
      <c r="S21" t="str">
        <f>IF(Activity!S26="","",Activity!S26)</f>
        <v/>
      </c>
      <c r="T21" t="str">
        <f>IF(Activity!T26="","",Activity!T26)</f>
        <v/>
      </c>
      <c r="V21" t="str">
        <f>IF(Activity!W26="","",Activity!W26)</f>
        <v/>
      </c>
    </row>
    <row r="22" spans="1:22" x14ac:dyDescent="0.3">
      <c r="A22">
        <v>11</v>
      </c>
      <c r="B22" t="str">
        <f t="shared" si="1"/>
        <v/>
      </c>
      <c r="C22" s="11" t="str">
        <f>IF(Activity!E27="","",Activity!E27)</f>
        <v/>
      </c>
      <c r="D22" t="str">
        <f>IF(Activity!F27="","",Activity!F27)</f>
        <v/>
      </c>
      <c r="E22" t="str">
        <f>IF(Activity!G27="","",Activity!G27)</f>
        <v/>
      </c>
      <c r="F22" t="str">
        <f>IF(Activity!H27="","",Activity!H27)</f>
        <v/>
      </c>
      <c r="G22" t="str">
        <f>IF(Activity!I27="","",Activity!I27)</f>
        <v/>
      </c>
      <c r="H22" t="str">
        <f>IF(I22="","",VLOOKUP(I22,Lists!F:G,2,FALSE))</f>
        <v/>
      </c>
      <c r="I22" t="str">
        <f>IF(Activity!J27="","",Activity!J27)</f>
        <v/>
      </c>
      <c r="J22">
        <f>IF(Activity!K27="","",Activity!K27)</f>
        <v>0</v>
      </c>
      <c r="K22" t="str">
        <f>IF(Activity!L27="","",Activity!L27)</f>
        <v/>
      </c>
      <c r="L22" t="str">
        <f>IF(Activity!M27="","",Activity!M27)</f>
        <v/>
      </c>
      <c r="M22" t="str">
        <f>IF(Activity!N27="","",Activity!N27)</f>
        <v/>
      </c>
      <c r="N22" s="140" t="str">
        <f>IF(Activity!O27="","",Activity!O27)</f>
        <v/>
      </c>
      <c r="O22" t="str">
        <f>IF(Activity!P27="","",Activity!P27)</f>
        <v/>
      </c>
      <c r="P22" t="str">
        <f>IF(Activity!Q27="","",Activity!Q27)</f>
        <v/>
      </c>
      <c r="Q22" s="140" t="str">
        <f>IF(Activity!R27="","",Activity!R27)</f>
        <v/>
      </c>
      <c r="R22" t="str">
        <f>IF(Activity!U27="","",Activity!U27)</f>
        <v/>
      </c>
      <c r="S22" t="str">
        <f>IF(Activity!S27="","",Activity!S27)</f>
        <v/>
      </c>
      <c r="T22" t="str">
        <f>IF(Activity!T27="","",Activity!T27)</f>
        <v/>
      </c>
      <c r="V22" t="str">
        <f>IF(Activity!W27="","",Activity!W27)</f>
        <v/>
      </c>
    </row>
    <row r="23" spans="1:22" x14ac:dyDescent="0.3">
      <c r="A23">
        <v>11</v>
      </c>
      <c r="B23" t="str">
        <f t="shared" si="1"/>
        <v/>
      </c>
      <c r="C23" s="11" t="str">
        <f>IF(Activity!E28="","",Activity!E28)</f>
        <v/>
      </c>
      <c r="D23" t="str">
        <f>IF(Activity!F28="","",Activity!F28)</f>
        <v/>
      </c>
      <c r="E23" t="str">
        <f>IF(Activity!G28="","",Activity!G28)</f>
        <v/>
      </c>
      <c r="F23" t="str">
        <f>IF(Activity!H28="","",Activity!H28)</f>
        <v/>
      </c>
      <c r="G23" t="str">
        <f>IF(Activity!I28="","",Activity!I28)</f>
        <v/>
      </c>
      <c r="H23" t="str">
        <f>IF(I23="","",VLOOKUP(I23,Lists!F:G,2,FALSE))</f>
        <v/>
      </c>
      <c r="I23" t="str">
        <f>IF(Activity!J28="","",Activity!J28)</f>
        <v/>
      </c>
      <c r="J23">
        <f>IF(Activity!K28="","",Activity!K28)</f>
        <v>0</v>
      </c>
      <c r="K23" t="str">
        <f>IF(Activity!L28="","",Activity!L28)</f>
        <v/>
      </c>
      <c r="L23" t="str">
        <f>IF(Activity!M28="","",Activity!M28)</f>
        <v/>
      </c>
      <c r="M23" t="str">
        <f>IF(Activity!N28="","",Activity!N28)</f>
        <v/>
      </c>
      <c r="N23" s="140" t="str">
        <f>IF(Activity!O28="","",Activity!O28)</f>
        <v/>
      </c>
      <c r="O23" t="str">
        <f>IF(Activity!P28="","",Activity!P28)</f>
        <v/>
      </c>
      <c r="P23" t="str">
        <f>IF(Activity!Q28="","",Activity!Q28)</f>
        <v/>
      </c>
      <c r="Q23" s="140" t="str">
        <f>IF(Activity!R28="","",Activity!R28)</f>
        <v/>
      </c>
      <c r="R23" t="str">
        <f>IF(Activity!U28="","",Activity!U28)</f>
        <v/>
      </c>
      <c r="S23" t="str">
        <f>IF(Activity!S28="","",Activity!S28)</f>
        <v/>
      </c>
      <c r="T23" t="str">
        <f>IF(Activity!T28="","",Activity!T28)</f>
        <v/>
      </c>
      <c r="V23" t="str">
        <f>IF(Activity!W28="","",Activity!W28)</f>
        <v/>
      </c>
    </row>
    <row r="24" spans="1:22" x14ac:dyDescent="0.3">
      <c r="A24">
        <v>11</v>
      </c>
      <c r="B24" t="str">
        <f t="shared" si="1"/>
        <v/>
      </c>
      <c r="C24" s="11" t="str">
        <f>IF(Activity!E29="","",Activity!E29)</f>
        <v/>
      </c>
      <c r="D24" t="str">
        <f>IF(Activity!F29="","",Activity!F29)</f>
        <v/>
      </c>
      <c r="E24" t="str">
        <f>IF(Activity!G29="","",Activity!G29)</f>
        <v/>
      </c>
      <c r="F24" t="str">
        <f>IF(Activity!H29="","",Activity!H29)</f>
        <v/>
      </c>
      <c r="G24" t="str">
        <f>IF(Activity!I29="","",Activity!I29)</f>
        <v/>
      </c>
      <c r="H24" t="str">
        <f>IF(I24="","",VLOOKUP(I24,Lists!F:G,2,FALSE))</f>
        <v/>
      </c>
      <c r="I24" t="str">
        <f>IF(Activity!J29="","",Activity!J29)</f>
        <v/>
      </c>
      <c r="J24">
        <f>IF(Activity!K29="","",Activity!K29)</f>
        <v>0</v>
      </c>
      <c r="K24" t="str">
        <f>IF(Activity!L29="","",Activity!L29)</f>
        <v/>
      </c>
      <c r="L24" t="str">
        <f>IF(Activity!M29="","",Activity!M29)</f>
        <v/>
      </c>
      <c r="M24" t="str">
        <f>IF(Activity!N29="","",Activity!N29)</f>
        <v/>
      </c>
      <c r="N24" s="140" t="str">
        <f>IF(Activity!O29="","",Activity!O29)</f>
        <v/>
      </c>
      <c r="O24" t="str">
        <f>IF(Activity!P29="","",Activity!P29)</f>
        <v/>
      </c>
      <c r="P24" t="str">
        <f>IF(Activity!Q29="","",Activity!Q29)</f>
        <v/>
      </c>
      <c r="Q24" s="140" t="str">
        <f>IF(Activity!R29="","",Activity!R29)</f>
        <v/>
      </c>
      <c r="R24" t="str">
        <f>IF(Activity!U29="","",Activity!U29)</f>
        <v/>
      </c>
      <c r="S24" t="str">
        <f>IF(Activity!S29="","",Activity!S29)</f>
        <v/>
      </c>
      <c r="T24" t="str">
        <f>IF(Activity!T29="","",Activity!T29)</f>
        <v/>
      </c>
      <c r="V24" t="str">
        <f>IF(Activity!W29="","",Activity!W29)</f>
        <v/>
      </c>
    </row>
    <row r="25" spans="1:22" x14ac:dyDescent="0.3">
      <c r="A25">
        <v>11</v>
      </c>
      <c r="B25" t="str">
        <f t="shared" si="1"/>
        <v/>
      </c>
      <c r="C25" s="11" t="str">
        <f>IF(Activity!E30="","",Activity!E30)</f>
        <v/>
      </c>
      <c r="D25" t="str">
        <f>IF(Activity!F30="","",Activity!F30)</f>
        <v/>
      </c>
      <c r="E25" t="str">
        <f>IF(Activity!G30="","",Activity!G30)</f>
        <v/>
      </c>
      <c r="F25" t="str">
        <f>IF(Activity!H30="","",Activity!H30)</f>
        <v/>
      </c>
      <c r="G25" t="str">
        <f>IF(Activity!I30="","",Activity!I30)</f>
        <v/>
      </c>
      <c r="H25" t="str">
        <f>IF(I25="","",VLOOKUP(I25,Lists!F:G,2,FALSE))</f>
        <v/>
      </c>
      <c r="I25" t="str">
        <f>IF(Activity!J30="","",Activity!J30)</f>
        <v/>
      </c>
      <c r="J25">
        <f>IF(Activity!K30="","",Activity!K30)</f>
        <v>0</v>
      </c>
      <c r="K25" t="str">
        <f>IF(Activity!L30="","",Activity!L30)</f>
        <v/>
      </c>
      <c r="L25" t="str">
        <f>IF(Activity!M30="","",Activity!M30)</f>
        <v/>
      </c>
      <c r="M25" t="str">
        <f>IF(Activity!N30="","",Activity!N30)</f>
        <v/>
      </c>
      <c r="N25" s="140" t="str">
        <f>IF(Activity!O30="","",Activity!O30)</f>
        <v/>
      </c>
      <c r="O25" t="str">
        <f>IF(Activity!P30="","",Activity!P30)</f>
        <v/>
      </c>
      <c r="P25" t="str">
        <f>IF(Activity!Q30="","",Activity!Q30)</f>
        <v/>
      </c>
      <c r="Q25" s="140" t="str">
        <f>IF(Activity!R30="","",Activity!R30)</f>
        <v/>
      </c>
      <c r="R25" t="str">
        <f>IF(Activity!U30="","",Activity!U30)</f>
        <v/>
      </c>
      <c r="S25" t="str">
        <f>IF(Activity!S30="","",Activity!S30)</f>
        <v/>
      </c>
      <c r="T25" t="str">
        <f>IF(Activity!T30="","",Activity!T30)</f>
        <v/>
      </c>
      <c r="V25" t="str">
        <f>IF(Activity!W30="","",Activity!W30)</f>
        <v/>
      </c>
    </row>
    <row r="26" spans="1:22" x14ac:dyDescent="0.3">
      <c r="A26">
        <v>11</v>
      </c>
      <c r="B26" t="str">
        <f t="shared" si="1"/>
        <v/>
      </c>
      <c r="C26" s="11" t="str">
        <f>IF(Activity!E31="","",Activity!E31)</f>
        <v/>
      </c>
      <c r="D26" t="str">
        <f>IF(Activity!F31="","",Activity!F31)</f>
        <v/>
      </c>
      <c r="E26" t="str">
        <f>IF(Activity!G31="","",Activity!G31)</f>
        <v/>
      </c>
      <c r="F26" t="str">
        <f>IF(Activity!H31="","",Activity!H31)</f>
        <v/>
      </c>
      <c r="G26" t="str">
        <f>IF(Activity!I31="","",Activity!I31)</f>
        <v/>
      </c>
      <c r="H26" t="str">
        <f>IF(I26="","",VLOOKUP(I26,Lists!F:G,2,FALSE))</f>
        <v/>
      </c>
      <c r="I26" t="str">
        <f>IF(Activity!J31="","",Activity!J31)</f>
        <v/>
      </c>
      <c r="J26">
        <f>IF(Activity!K31="","",Activity!K31)</f>
        <v>0</v>
      </c>
      <c r="K26" t="str">
        <f>IF(Activity!L31="","",Activity!L31)</f>
        <v/>
      </c>
      <c r="L26" t="str">
        <f>IF(Activity!M31="","",Activity!M31)</f>
        <v/>
      </c>
      <c r="M26" t="str">
        <f>IF(Activity!N31="","",Activity!N31)</f>
        <v/>
      </c>
      <c r="N26" s="140" t="str">
        <f>IF(Activity!O31="","",Activity!O31)</f>
        <v/>
      </c>
      <c r="O26" t="str">
        <f>IF(Activity!P31="","",Activity!P31)</f>
        <v/>
      </c>
      <c r="P26" t="str">
        <f>IF(Activity!Q31="","",Activity!Q31)</f>
        <v/>
      </c>
      <c r="Q26" s="140" t="str">
        <f>IF(Activity!R31="","",Activity!R31)</f>
        <v/>
      </c>
      <c r="R26" t="str">
        <f>IF(Activity!U31="","",Activity!U31)</f>
        <v/>
      </c>
      <c r="S26" t="str">
        <f>IF(Activity!S31="","",Activity!S31)</f>
        <v/>
      </c>
      <c r="T26" t="str">
        <f>IF(Activity!T31="","",Activity!T31)</f>
        <v/>
      </c>
      <c r="V26" t="str">
        <f>IF(Activity!W31="","",Activity!W31)</f>
        <v/>
      </c>
    </row>
    <row r="27" spans="1:22" x14ac:dyDescent="0.3">
      <c r="A27">
        <v>11</v>
      </c>
      <c r="B27" t="str">
        <f t="shared" si="1"/>
        <v/>
      </c>
      <c r="C27" s="11" t="str">
        <f>IF(Activity!E32="","",Activity!E32)</f>
        <v/>
      </c>
      <c r="D27" t="str">
        <f>IF(Activity!F32="","",Activity!F32)</f>
        <v/>
      </c>
      <c r="E27" t="str">
        <f>IF(Activity!G32="","",Activity!G32)</f>
        <v/>
      </c>
      <c r="F27" t="str">
        <f>IF(Activity!H32="","",Activity!H32)</f>
        <v/>
      </c>
      <c r="G27" t="str">
        <f>IF(Activity!I32="","",Activity!I32)</f>
        <v/>
      </c>
      <c r="H27" t="str">
        <f>IF(I27="","",VLOOKUP(I27,Lists!F:G,2,FALSE))</f>
        <v/>
      </c>
      <c r="I27" t="str">
        <f>IF(Activity!J32="","",Activity!J32)</f>
        <v/>
      </c>
      <c r="J27">
        <f>IF(Activity!K32="","",Activity!K32)</f>
        <v>0</v>
      </c>
      <c r="K27" t="str">
        <f>IF(Activity!L32="","",Activity!L32)</f>
        <v/>
      </c>
      <c r="L27" t="str">
        <f>IF(Activity!M32="","",Activity!M32)</f>
        <v/>
      </c>
      <c r="M27" t="str">
        <f>IF(Activity!N32="","",Activity!N32)</f>
        <v/>
      </c>
      <c r="N27" s="140" t="str">
        <f>IF(Activity!O32="","",Activity!O32)</f>
        <v/>
      </c>
      <c r="O27" t="str">
        <f>IF(Activity!P32="","",Activity!P32)</f>
        <v/>
      </c>
      <c r="P27" t="str">
        <f>IF(Activity!Q32="","",Activity!Q32)</f>
        <v/>
      </c>
      <c r="Q27" s="140" t="str">
        <f>IF(Activity!R32="","",Activity!R32)</f>
        <v/>
      </c>
      <c r="R27" t="str">
        <f>IF(Activity!U32="","",Activity!U32)</f>
        <v/>
      </c>
      <c r="S27" t="str">
        <f>IF(Activity!S32="","",Activity!S32)</f>
        <v/>
      </c>
      <c r="T27" t="str">
        <f>IF(Activity!T32="","",Activity!T32)</f>
        <v/>
      </c>
      <c r="V27" t="str">
        <f>IF(Activity!W32="","",Activity!W32)</f>
        <v/>
      </c>
    </row>
    <row r="28" spans="1:22" x14ac:dyDescent="0.3">
      <c r="A28">
        <v>11</v>
      </c>
      <c r="B28" t="str">
        <f t="shared" si="1"/>
        <v/>
      </c>
      <c r="C28" s="11" t="str">
        <f>IF(Activity!E33="","",Activity!E33)</f>
        <v/>
      </c>
      <c r="D28" t="str">
        <f>IF(Activity!F33="","",Activity!F33)</f>
        <v/>
      </c>
      <c r="E28" t="str">
        <f>IF(Activity!G33="","",Activity!G33)</f>
        <v/>
      </c>
      <c r="F28" t="str">
        <f>IF(Activity!H33="","",Activity!H33)</f>
        <v/>
      </c>
      <c r="G28" t="str">
        <f>IF(Activity!I33="","",Activity!I33)</f>
        <v/>
      </c>
      <c r="H28" t="str">
        <f>IF(I28="","",VLOOKUP(I28,Lists!F:G,2,FALSE))</f>
        <v/>
      </c>
      <c r="I28" t="str">
        <f>IF(Activity!J33="","",Activity!J33)</f>
        <v/>
      </c>
      <c r="J28">
        <f>IF(Activity!K33="","",Activity!K33)</f>
        <v>0</v>
      </c>
      <c r="K28" t="str">
        <f>IF(Activity!L33="","",Activity!L33)</f>
        <v/>
      </c>
      <c r="L28" t="str">
        <f>IF(Activity!M33="","",Activity!M33)</f>
        <v/>
      </c>
      <c r="M28" t="str">
        <f>IF(Activity!N33="","",Activity!N33)</f>
        <v/>
      </c>
      <c r="N28" s="140" t="str">
        <f>IF(Activity!O33="","",Activity!O33)</f>
        <v/>
      </c>
      <c r="O28" t="str">
        <f>IF(Activity!P33="","",Activity!P33)</f>
        <v/>
      </c>
      <c r="P28" t="str">
        <f>IF(Activity!Q33="","",Activity!Q33)</f>
        <v/>
      </c>
      <c r="Q28" s="140" t="str">
        <f>IF(Activity!R33="","",Activity!R33)</f>
        <v/>
      </c>
      <c r="R28" t="str">
        <f>IF(Activity!U33="","",Activity!U33)</f>
        <v/>
      </c>
      <c r="S28" t="str">
        <f>IF(Activity!S33="","",Activity!S33)</f>
        <v/>
      </c>
      <c r="T28" t="str">
        <f>IF(Activity!T33="","",Activity!T33)</f>
        <v/>
      </c>
      <c r="V28" t="str">
        <f>IF(Activity!W33="","",Activity!W33)</f>
        <v/>
      </c>
    </row>
    <row r="29" spans="1:22" x14ac:dyDescent="0.3">
      <c r="A29">
        <v>11</v>
      </c>
      <c r="B29" t="str">
        <f t="shared" si="1"/>
        <v/>
      </c>
      <c r="C29" s="11" t="str">
        <f>IF(Activity!E34="","",Activity!E34)</f>
        <v/>
      </c>
      <c r="D29" t="str">
        <f>IF(Activity!F34="","",Activity!F34)</f>
        <v/>
      </c>
      <c r="E29" t="str">
        <f>IF(Activity!G34="","",Activity!G34)</f>
        <v/>
      </c>
      <c r="F29" t="str">
        <f>IF(Activity!H34="","",Activity!H34)</f>
        <v/>
      </c>
      <c r="G29" t="str">
        <f>IF(Activity!I34="","",Activity!I34)</f>
        <v/>
      </c>
      <c r="H29" t="str">
        <f>IF(I29="","",VLOOKUP(I29,Lists!F:G,2,FALSE))</f>
        <v/>
      </c>
      <c r="I29" t="str">
        <f>IF(Activity!J34="","",Activity!J34)</f>
        <v/>
      </c>
      <c r="J29">
        <f>IF(Activity!K34="","",Activity!K34)</f>
        <v>0</v>
      </c>
      <c r="K29" t="str">
        <f>IF(Activity!L34="","",Activity!L34)</f>
        <v/>
      </c>
      <c r="L29" t="str">
        <f>IF(Activity!M34="","",Activity!M34)</f>
        <v/>
      </c>
      <c r="M29" t="str">
        <f>IF(Activity!N34="","",Activity!N34)</f>
        <v/>
      </c>
      <c r="N29" s="140" t="str">
        <f>IF(Activity!O34="","",Activity!O34)</f>
        <v/>
      </c>
      <c r="O29" t="str">
        <f>IF(Activity!P34="","",Activity!P34)</f>
        <v/>
      </c>
      <c r="P29" t="str">
        <f>IF(Activity!Q34="","",Activity!Q34)</f>
        <v/>
      </c>
      <c r="Q29" s="140" t="str">
        <f>IF(Activity!R34="","",Activity!R34)</f>
        <v/>
      </c>
      <c r="R29" t="str">
        <f>IF(Activity!U34="","",Activity!U34)</f>
        <v/>
      </c>
      <c r="S29" t="str">
        <f>IF(Activity!S34="","",Activity!S34)</f>
        <v/>
      </c>
      <c r="T29" t="str">
        <f>IF(Activity!T34="","",Activity!T34)</f>
        <v/>
      </c>
      <c r="V29" t="str">
        <f>IF(Activity!W34="","",Activity!W34)</f>
        <v/>
      </c>
    </row>
    <row r="30" spans="1:22" x14ac:dyDescent="0.3">
      <c r="A30">
        <v>11</v>
      </c>
      <c r="B30" t="str">
        <f t="shared" si="1"/>
        <v/>
      </c>
      <c r="C30" s="11" t="str">
        <f>IF(Activity!E35="","",Activity!E35)</f>
        <v/>
      </c>
      <c r="D30" t="str">
        <f>IF(Activity!F35="","",Activity!F35)</f>
        <v/>
      </c>
      <c r="E30" t="str">
        <f>IF(Activity!G35="","",Activity!G35)</f>
        <v/>
      </c>
      <c r="F30" t="str">
        <f>IF(Activity!H35="","",Activity!H35)</f>
        <v/>
      </c>
      <c r="G30" t="str">
        <f>IF(Activity!I35="","",Activity!I35)</f>
        <v/>
      </c>
      <c r="H30" t="str">
        <f>IF(I30="","",VLOOKUP(I30,Lists!F:G,2,FALSE))</f>
        <v/>
      </c>
      <c r="I30" t="str">
        <f>IF(Activity!J35="","",Activity!J35)</f>
        <v/>
      </c>
      <c r="J30">
        <f>IF(Activity!K35="","",Activity!K35)</f>
        <v>0</v>
      </c>
      <c r="K30" t="str">
        <f>IF(Activity!L35="","",Activity!L35)</f>
        <v/>
      </c>
      <c r="L30" t="str">
        <f>IF(Activity!M35="","",Activity!M35)</f>
        <v/>
      </c>
      <c r="M30" t="str">
        <f>IF(Activity!N35="","",Activity!N35)</f>
        <v/>
      </c>
      <c r="N30" s="140" t="str">
        <f>IF(Activity!O35="","",Activity!O35)</f>
        <v/>
      </c>
      <c r="O30" t="str">
        <f>IF(Activity!P35="","",Activity!P35)</f>
        <v/>
      </c>
      <c r="P30" t="str">
        <f>IF(Activity!Q35="","",Activity!Q35)</f>
        <v/>
      </c>
      <c r="Q30" s="140" t="str">
        <f>IF(Activity!R35="","",Activity!R35)</f>
        <v/>
      </c>
      <c r="R30" t="str">
        <f>IF(Activity!U35="","",Activity!U35)</f>
        <v/>
      </c>
      <c r="S30" t="str">
        <f>IF(Activity!S35="","",Activity!S35)</f>
        <v/>
      </c>
      <c r="T30" t="str">
        <f>IF(Activity!T35="","",Activity!T35)</f>
        <v/>
      </c>
      <c r="V30" t="str">
        <f>IF(Activity!W35="","",Activity!W35)</f>
        <v/>
      </c>
    </row>
    <row r="31" spans="1:22" x14ac:dyDescent="0.3">
      <c r="A31">
        <v>11</v>
      </c>
      <c r="B31" t="str">
        <f t="shared" si="1"/>
        <v/>
      </c>
      <c r="C31" s="11" t="str">
        <f>IF(Activity!E36="","",Activity!E36)</f>
        <v/>
      </c>
      <c r="D31" t="str">
        <f>IF(Activity!F36="","",Activity!F36)</f>
        <v/>
      </c>
      <c r="E31" t="str">
        <f>IF(Activity!G36="","",Activity!G36)</f>
        <v/>
      </c>
      <c r="F31" t="str">
        <f>IF(Activity!H36="","",Activity!H36)</f>
        <v/>
      </c>
      <c r="G31" t="str">
        <f>IF(Activity!I36="","",Activity!I36)</f>
        <v/>
      </c>
      <c r="H31" t="str">
        <f>IF(I31="","",VLOOKUP(I31,Lists!F:G,2,FALSE))</f>
        <v/>
      </c>
      <c r="I31" t="str">
        <f>IF(Activity!J36="","",Activity!J36)</f>
        <v/>
      </c>
      <c r="J31">
        <f>IF(Activity!K36="","",Activity!K36)</f>
        <v>0</v>
      </c>
      <c r="K31" t="str">
        <f>IF(Activity!L36="","",Activity!L36)</f>
        <v/>
      </c>
      <c r="L31" t="str">
        <f>IF(Activity!M36="","",Activity!M36)</f>
        <v/>
      </c>
      <c r="M31" t="str">
        <f>IF(Activity!N36="","",Activity!N36)</f>
        <v/>
      </c>
      <c r="N31" s="140" t="str">
        <f>IF(Activity!O36="","",Activity!O36)</f>
        <v/>
      </c>
      <c r="O31" t="str">
        <f>IF(Activity!P36="","",Activity!P36)</f>
        <v/>
      </c>
      <c r="P31" t="str">
        <f>IF(Activity!Q36="","",Activity!Q36)</f>
        <v/>
      </c>
      <c r="Q31" s="140" t="str">
        <f>IF(Activity!R36="","",Activity!R36)</f>
        <v/>
      </c>
      <c r="R31" t="str">
        <f>IF(Activity!U36="","",Activity!U36)</f>
        <v/>
      </c>
      <c r="S31" t="str">
        <f>IF(Activity!S36="","",Activity!S36)</f>
        <v/>
      </c>
      <c r="T31" t="str">
        <f>IF(Activity!T36="","",Activity!T36)</f>
        <v/>
      </c>
      <c r="V31" t="str">
        <f>IF(Activity!W36="","",Activity!W36)</f>
        <v/>
      </c>
    </row>
    <row r="32" spans="1:22" x14ac:dyDescent="0.3">
      <c r="A32">
        <v>11</v>
      </c>
      <c r="B32" t="str">
        <f t="shared" si="1"/>
        <v/>
      </c>
      <c r="C32" s="11" t="str">
        <f>IF(Activity!E37="","",Activity!E37)</f>
        <v/>
      </c>
      <c r="D32" t="str">
        <f>IF(Activity!F37="","",Activity!F37)</f>
        <v/>
      </c>
      <c r="E32" t="str">
        <f>IF(Activity!G37="","",Activity!G37)</f>
        <v/>
      </c>
      <c r="F32" t="str">
        <f>IF(Activity!H37="","",Activity!H37)</f>
        <v/>
      </c>
      <c r="G32" t="str">
        <f>IF(Activity!I37="","",Activity!I37)</f>
        <v/>
      </c>
      <c r="H32" t="str">
        <f>IF(I32="","",VLOOKUP(I32,Lists!F:G,2,FALSE))</f>
        <v/>
      </c>
      <c r="I32" t="str">
        <f>IF(Activity!J37="","",Activity!J37)</f>
        <v/>
      </c>
      <c r="J32">
        <f>IF(Activity!K37="","",Activity!K37)</f>
        <v>0</v>
      </c>
      <c r="K32" t="str">
        <f>IF(Activity!L37="","",Activity!L37)</f>
        <v/>
      </c>
      <c r="L32" t="str">
        <f>IF(Activity!M37="","",Activity!M37)</f>
        <v/>
      </c>
      <c r="M32" t="str">
        <f>IF(Activity!N37="","",Activity!N37)</f>
        <v/>
      </c>
      <c r="N32" s="140" t="str">
        <f>IF(Activity!O37="","",Activity!O37)</f>
        <v/>
      </c>
      <c r="O32" t="str">
        <f>IF(Activity!P37="","",Activity!P37)</f>
        <v/>
      </c>
      <c r="P32" t="str">
        <f>IF(Activity!Q37="","",Activity!Q37)</f>
        <v/>
      </c>
      <c r="Q32" s="140" t="str">
        <f>IF(Activity!R37="","",Activity!R37)</f>
        <v/>
      </c>
      <c r="R32" t="str">
        <f>IF(Activity!U37="","",Activity!U37)</f>
        <v/>
      </c>
      <c r="S32" t="str">
        <f>IF(Activity!S37="","",Activity!S37)</f>
        <v/>
      </c>
      <c r="T32" t="str">
        <f>IF(Activity!T37="","",Activity!T37)</f>
        <v/>
      </c>
      <c r="V32" t="str">
        <f>IF(Activity!W37="","",Activity!W37)</f>
        <v/>
      </c>
    </row>
    <row r="33" spans="1:22" x14ac:dyDescent="0.3">
      <c r="A33">
        <v>11</v>
      </c>
      <c r="B33" t="str">
        <f t="shared" si="1"/>
        <v/>
      </c>
      <c r="C33" s="11" t="str">
        <f>IF(Activity!E38="","",Activity!E38)</f>
        <v/>
      </c>
      <c r="D33" t="str">
        <f>IF(Activity!F38="","",Activity!F38)</f>
        <v/>
      </c>
      <c r="E33" t="str">
        <f>IF(Activity!G38="","",Activity!G38)</f>
        <v/>
      </c>
      <c r="F33" t="str">
        <f>IF(Activity!H38="","",Activity!H38)</f>
        <v/>
      </c>
      <c r="G33" t="str">
        <f>IF(Activity!I38="","",Activity!I38)</f>
        <v/>
      </c>
      <c r="H33" t="str">
        <f>IF(I33="","",VLOOKUP(I33,Lists!F:G,2,FALSE))</f>
        <v/>
      </c>
      <c r="I33" t="str">
        <f>IF(Activity!J38="","",Activity!J38)</f>
        <v/>
      </c>
      <c r="J33">
        <f>IF(Activity!K38="","",Activity!K38)</f>
        <v>0</v>
      </c>
      <c r="K33" t="str">
        <f>IF(Activity!L38="","",Activity!L38)</f>
        <v/>
      </c>
      <c r="L33" t="str">
        <f>IF(Activity!M38="","",Activity!M38)</f>
        <v/>
      </c>
      <c r="M33" t="str">
        <f>IF(Activity!N38="","",Activity!N38)</f>
        <v/>
      </c>
      <c r="N33" s="140" t="str">
        <f>IF(Activity!O38="","",Activity!O38)</f>
        <v/>
      </c>
      <c r="O33" t="str">
        <f>IF(Activity!P38="","",Activity!P38)</f>
        <v/>
      </c>
      <c r="P33" t="str">
        <f>IF(Activity!Q38="","",Activity!Q38)</f>
        <v/>
      </c>
      <c r="Q33" s="140" t="str">
        <f>IF(Activity!R38="","",Activity!R38)</f>
        <v/>
      </c>
      <c r="R33" t="str">
        <f>IF(Activity!U38="","",Activity!U38)</f>
        <v/>
      </c>
      <c r="S33" t="str">
        <f>IF(Activity!S38="","",Activity!S38)</f>
        <v/>
      </c>
      <c r="T33" t="str">
        <f>IF(Activity!T38="","",Activity!T38)</f>
        <v/>
      </c>
      <c r="V33" t="str">
        <f>IF(Activity!W38="","",Activity!W38)</f>
        <v/>
      </c>
    </row>
    <row r="34" spans="1:22" x14ac:dyDescent="0.3">
      <c r="A34">
        <v>11</v>
      </c>
      <c r="B34" t="str">
        <f t="shared" si="1"/>
        <v/>
      </c>
      <c r="C34" s="11" t="str">
        <f>IF(Activity!E39="","",Activity!E39)</f>
        <v/>
      </c>
      <c r="D34" t="str">
        <f>IF(Activity!F39="","",Activity!F39)</f>
        <v/>
      </c>
      <c r="E34" t="str">
        <f>IF(Activity!G39="","",Activity!G39)</f>
        <v/>
      </c>
      <c r="F34" t="str">
        <f>IF(Activity!H39="","",Activity!H39)</f>
        <v/>
      </c>
      <c r="G34" t="str">
        <f>IF(Activity!I39="","",Activity!I39)</f>
        <v/>
      </c>
      <c r="H34" t="str">
        <f>IF(I34="","",VLOOKUP(I34,Lists!F:G,2,FALSE))</f>
        <v/>
      </c>
      <c r="I34" t="str">
        <f>IF(Activity!J39="","",Activity!J39)</f>
        <v/>
      </c>
      <c r="J34">
        <f>IF(Activity!K39="","",Activity!K39)</f>
        <v>0</v>
      </c>
      <c r="K34" t="str">
        <f>IF(Activity!L39="","",Activity!L39)</f>
        <v/>
      </c>
      <c r="L34" t="str">
        <f>IF(Activity!M39="","",Activity!M39)</f>
        <v/>
      </c>
      <c r="M34" t="str">
        <f>IF(Activity!N39="","",Activity!N39)</f>
        <v/>
      </c>
      <c r="N34" s="140" t="str">
        <f>IF(Activity!O39="","",Activity!O39)</f>
        <v/>
      </c>
      <c r="O34" t="str">
        <f>IF(Activity!P39="","",Activity!P39)</f>
        <v/>
      </c>
      <c r="P34" t="str">
        <f>IF(Activity!Q39="","",Activity!Q39)</f>
        <v/>
      </c>
      <c r="Q34" s="140" t="str">
        <f>IF(Activity!R39="","",Activity!R39)</f>
        <v/>
      </c>
      <c r="R34" t="str">
        <f>IF(Activity!U39="","",Activity!U39)</f>
        <v/>
      </c>
      <c r="S34" t="str">
        <f>IF(Activity!S39="","",Activity!S39)</f>
        <v/>
      </c>
      <c r="T34" t="str">
        <f>IF(Activity!T39="","",Activity!T39)</f>
        <v/>
      </c>
      <c r="V34" t="str">
        <f>IF(Activity!W39="","",Activity!W39)</f>
        <v/>
      </c>
    </row>
    <row r="35" spans="1:22" x14ac:dyDescent="0.3">
      <c r="A35">
        <v>11</v>
      </c>
      <c r="B35" t="str">
        <f t="shared" si="1"/>
        <v/>
      </c>
      <c r="C35" s="11" t="str">
        <f>IF(Activity!E40="","",Activity!E40)</f>
        <v/>
      </c>
      <c r="D35" t="str">
        <f>IF(Activity!F40="","",Activity!F40)</f>
        <v/>
      </c>
      <c r="E35" t="str">
        <f>IF(Activity!G40="","",Activity!G40)</f>
        <v/>
      </c>
      <c r="F35" t="str">
        <f>IF(Activity!H40="","",Activity!H40)</f>
        <v/>
      </c>
      <c r="G35" t="str">
        <f>IF(Activity!I40="","",Activity!I40)</f>
        <v/>
      </c>
      <c r="H35" t="str">
        <f>IF(I35="","",VLOOKUP(I35,Lists!F:G,2,FALSE))</f>
        <v/>
      </c>
      <c r="I35" t="str">
        <f>IF(Activity!J40="","",Activity!J40)</f>
        <v/>
      </c>
      <c r="J35">
        <f>IF(Activity!K40="","",Activity!K40)</f>
        <v>0</v>
      </c>
      <c r="K35" t="str">
        <f>IF(Activity!L40="","",Activity!L40)</f>
        <v/>
      </c>
      <c r="L35" t="str">
        <f>IF(Activity!M40="","",Activity!M40)</f>
        <v/>
      </c>
      <c r="M35" t="str">
        <f>IF(Activity!N40="","",Activity!N40)</f>
        <v/>
      </c>
      <c r="N35" s="140" t="str">
        <f>IF(Activity!O40="","",Activity!O40)</f>
        <v/>
      </c>
      <c r="O35" t="str">
        <f>IF(Activity!P40="","",Activity!P40)</f>
        <v/>
      </c>
      <c r="P35" t="str">
        <f>IF(Activity!Q40="","",Activity!Q40)</f>
        <v/>
      </c>
      <c r="Q35" s="140" t="str">
        <f>IF(Activity!R40="","",Activity!R40)</f>
        <v/>
      </c>
      <c r="R35" t="str">
        <f>IF(Activity!U40="","",Activity!U40)</f>
        <v/>
      </c>
      <c r="S35" t="str">
        <f>IF(Activity!S40="","",Activity!S40)</f>
        <v/>
      </c>
      <c r="T35" t="str">
        <f>IF(Activity!T40="","",Activity!T40)</f>
        <v/>
      </c>
      <c r="V35" t="str">
        <f>IF(Activity!W40="","",Activity!W40)</f>
        <v/>
      </c>
    </row>
    <row r="36" spans="1:22" x14ac:dyDescent="0.3">
      <c r="A36">
        <v>11</v>
      </c>
      <c r="B36" t="str">
        <f t="shared" si="1"/>
        <v/>
      </c>
      <c r="C36" s="11" t="str">
        <f>IF(Activity!E41="","",Activity!E41)</f>
        <v/>
      </c>
      <c r="D36" t="str">
        <f>IF(Activity!F41="","",Activity!F41)</f>
        <v/>
      </c>
      <c r="E36" t="str">
        <f>IF(Activity!G41="","",Activity!G41)</f>
        <v/>
      </c>
      <c r="F36" t="str">
        <f>IF(Activity!H41="","",Activity!H41)</f>
        <v/>
      </c>
      <c r="G36" t="str">
        <f>IF(Activity!I41="","",Activity!I41)</f>
        <v/>
      </c>
      <c r="H36" t="str">
        <f>IF(I36="","",VLOOKUP(I36,Lists!F:G,2,FALSE))</f>
        <v/>
      </c>
      <c r="I36" t="str">
        <f>IF(Activity!J41="","",Activity!J41)</f>
        <v/>
      </c>
      <c r="J36">
        <f>IF(Activity!K41="","",Activity!K41)</f>
        <v>0</v>
      </c>
      <c r="K36" t="str">
        <f>IF(Activity!L41="","",Activity!L41)</f>
        <v/>
      </c>
      <c r="L36" t="str">
        <f>IF(Activity!M41="","",Activity!M41)</f>
        <v/>
      </c>
      <c r="M36" t="str">
        <f>IF(Activity!N41="","",Activity!N41)</f>
        <v/>
      </c>
      <c r="N36" s="140" t="str">
        <f>IF(Activity!O41="","",Activity!O41)</f>
        <v/>
      </c>
      <c r="O36" t="str">
        <f>IF(Activity!P41="","",Activity!P41)</f>
        <v/>
      </c>
      <c r="P36" t="str">
        <f>IF(Activity!Q41="","",Activity!Q41)</f>
        <v/>
      </c>
      <c r="Q36" s="140" t="str">
        <f>IF(Activity!R41="","",Activity!R41)</f>
        <v/>
      </c>
      <c r="R36" t="str">
        <f>IF(Activity!U41="","",Activity!U41)</f>
        <v/>
      </c>
      <c r="S36" t="str">
        <f>IF(Activity!S41="","",Activity!S41)</f>
        <v/>
      </c>
      <c r="T36" t="str">
        <f>IF(Activity!T41="","",Activity!T41)</f>
        <v/>
      </c>
      <c r="V36" t="str">
        <f>IF(Activity!W41="","",Activity!W41)</f>
        <v/>
      </c>
    </row>
    <row r="37" spans="1:22" x14ac:dyDescent="0.3">
      <c r="A37">
        <v>11</v>
      </c>
      <c r="B37" t="str">
        <f t="shared" si="1"/>
        <v/>
      </c>
      <c r="C37" s="11" t="str">
        <f>IF(Activity!E42="","",Activity!E42)</f>
        <v/>
      </c>
      <c r="D37" t="str">
        <f>IF(Activity!F42="","",Activity!F42)</f>
        <v/>
      </c>
      <c r="E37" t="str">
        <f>IF(Activity!G42="","",Activity!G42)</f>
        <v/>
      </c>
      <c r="F37" t="str">
        <f>IF(Activity!H42="","",Activity!H42)</f>
        <v/>
      </c>
      <c r="G37" t="str">
        <f>IF(Activity!I42="","",Activity!I42)</f>
        <v/>
      </c>
      <c r="H37" t="str">
        <f>IF(I37="","",VLOOKUP(I37,Lists!F:G,2,FALSE))</f>
        <v/>
      </c>
      <c r="I37" t="str">
        <f>IF(Activity!J42="","",Activity!J42)</f>
        <v/>
      </c>
      <c r="J37">
        <f>IF(Activity!K42="","",Activity!K42)</f>
        <v>0</v>
      </c>
      <c r="K37" t="str">
        <f>IF(Activity!L42="","",Activity!L42)</f>
        <v/>
      </c>
      <c r="L37" t="str">
        <f>IF(Activity!M42="","",Activity!M42)</f>
        <v/>
      </c>
      <c r="M37" t="str">
        <f>IF(Activity!N42="","",Activity!N42)</f>
        <v/>
      </c>
      <c r="N37" s="140" t="str">
        <f>IF(Activity!O42="","",Activity!O42)</f>
        <v/>
      </c>
      <c r="O37" t="str">
        <f>IF(Activity!P42="","",Activity!P42)</f>
        <v/>
      </c>
      <c r="P37" t="str">
        <f>IF(Activity!Q42="","",Activity!Q42)</f>
        <v/>
      </c>
      <c r="Q37" s="140" t="str">
        <f>IF(Activity!R42="","",Activity!R42)</f>
        <v/>
      </c>
      <c r="R37" t="str">
        <f>IF(Activity!U42="","",Activity!U42)</f>
        <v/>
      </c>
      <c r="S37" t="str">
        <f>IF(Activity!S42="","",Activity!S42)</f>
        <v/>
      </c>
      <c r="T37" t="str">
        <f>IF(Activity!T42="","",Activity!T42)</f>
        <v/>
      </c>
      <c r="V37" t="str">
        <f>IF(Activity!W42="","",Activity!W42)</f>
        <v/>
      </c>
    </row>
    <row r="38" spans="1:22" x14ac:dyDescent="0.3">
      <c r="A38">
        <v>11</v>
      </c>
      <c r="B38" t="str">
        <f t="shared" si="1"/>
        <v/>
      </c>
      <c r="C38" s="11" t="str">
        <f>IF(Activity!E43="","",Activity!E43)</f>
        <v/>
      </c>
      <c r="D38" t="str">
        <f>IF(Activity!F43="","",Activity!F43)</f>
        <v/>
      </c>
      <c r="E38" t="str">
        <f>IF(Activity!G43="","",Activity!G43)</f>
        <v/>
      </c>
      <c r="F38" t="str">
        <f>IF(Activity!H43="","",Activity!H43)</f>
        <v/>
      </c>
      <c r="G38" t="str">
        <f>IF(Activity!I43="","",Activity!I43)</f>
        <v/>
      </c>
      <c r="H38" t="str">
        <f>IF(I38="","",VLOOKUP(I38,Lists!F:G,2,FALSE))</f>
        <v/>
      </c>
      <c r="I38" t="str">
        <f>IF(Activity!J43="","",Activity!J43)</f>
        <v/>
      </c>
      <c r="J38">
        <f>IF(Activity!K43="","",Activity!K43)</f>
        <v>0</v>
      </c>
      <c r="K38" t="str">
        <f>IF(Activity!L43="","",Activity!L43)</f>
        <v/>
      </c>
      <c r="L38" t="str">
        <f>IF(Activity!M43="","",Activity!M43)</f>
        <v/>
      </c>
      <c r="M38" t="str">
        <f>IF(Activity!N43="","",Activity!N43)</f>
        <v/>
      </c>
      <c r="N38" s="140" t="str">
        <f>IF(Activity!O43="","",Activity!O43)</f>
        <v/>
      </c>
      <c r="O38" t="str">
        <f>IF(Activity!P43="","",Activity!P43)</f>
        <v/>
      </c>
      <c r="P38" t="str">
        <f>IF(Activity!Q43="","",Activity!Q43)</f>
        <v/>
      </c>
      <c r="Q38" s="140" t="str">
        <f>IF(Activity!R43="","",Activity!R43)</f>
        <v/>
      </c>
      <c r="R38" t="str">
        <f>IF(Activity!U43="","",Activity!U43)</f>
        <v/>
      </c>
      <c r="S38" t="str">
        <f>IF(Activity!S43="","",Activity!S43)</f>
        <v/>
      </c>
      <c r="T38" t="str">
        <f>IF(Activity!T43="","",Activity!T43)</f>
        <v/>
      </c>
      <c r="V38" t="str">
        <f>IF(Activity!W43="","",Activity!W43)</f>
        <v/>
      </c>
    </row>
    <row r="39" spans="1:22" x14ac:dyDescent="0.3">
      <c r="A39">
        <v>11</v>
      </c>
      <c r="B39" t="str">
        <f t="shared" si="1"/>
        <v/>
      </c>
      <c r="C39" s="11" t="str">
        <f>IF(Activity!E44="","",Activity!E44)</f>
        <v/>
      </c>
      <c r="D39" t="str">
        <f>IF(Activity!F44="","",Activity!F44)</f>
        <v/>
      </c>
      <c r="E39" t="str">
        <f>IF(Activity!G44="","",Activity!G44)</f>
        <v/>
      </c>
      <c r="F39" t="str">
        <f>IF(Activity!H44="","",Activity!H44)</f>
        <v/>
      </c>
      <c r="G39" t="str">
        <f>IF(Activity!I44="","",Activity!I44)</f>
        <v/>
      </c>
      <c r="H39" t="str">
        <f>IF(I39="","",VLOOKUP(I39,Lists!F:G,2,FALSE))</f>
        <v/>
      </c>
      <c r="I39" t="str">
        <f>IF(Activity!J44="","",Activity!J44)</f>
        <v/>
      </c>
      <c r="J39">
        <f>IF(Activity!K44="","",Activity!K44)</f>
        <v>0</v>
      </c>
      <c r="K39" t="str">
        <f>IF(Activity!L44="","",Activity!L44)</f>
        <v/>
      </c>
      <c r="L39" t="str">
        <f>IF(Activity!M44="","",Activity!M44)</f>
        <v/>
      </c>
      <c r="M39" t="str">
        <f>IF(Activity!N44="","",Activity!N44)</f>
        <v/>
      </c>
      <c r="N39" s="140" t="str">
        <f>IF(Activity!O44="","",Activity!O44)</f>
        <v/>
      </c>
      <c r="O39" t="str">
        <f>IF(Activity!P44="","",Activity!P44)</f>
        <v/>
      </c>
      <c r="P39" t="str">
        <f>IF(Activity!Q44="","",Activity!Q44)</f>
        <v/>
      </c>
      <c r="Q39" s="140" t="str">
        <f>IF(Activity!R44="","",Activity!R44)</f>
        <v/>
      </c>
      <c r="R39" t="str">
        <f>IF(Activity!U44="","",Activity!U44)</f>
        <v/>
      </c>
      <c r="S39" t="str">
        <f>IF(Activity!S44="","",Activity!S44)</f>
        <v/>
      </c>
      <c r="T39" t="str">
        <f>IF(Activity!T44="","",Activity!T44)</f>
        <v/>
      </c>
      <c r="V39" t="str">
        <f>IF(Activity!W44="","",Activity!W44)</f>
        <v/>
      </c>
    </row>
    <row r="40" spans="1:22" x14ac:dyDescent="0.3">
      <c r="A40">
        <v>11</v>
      </c>
      <c r="B40" t="str">
        <f t="shared" si="1"/>
        <v/>
      </c>
      <c r="C40" s="11" t="str">
        <f>IF(Activity!E45="","",Activity!E45)</f>
        <v/>
      </c>
      <c r="D40" t="str">
        <f>IF(Activity!F45="","",Activity!F45)</f>
        <v/>
      </c>
      <c r="E40" t="str">
        <f>IF(Activity!G45="","",Activity!G45)</f>
        <v/>
      </c>
      <c r="F40" t="str">
        <f>IF(Activity!H45="","",Activity!H45)</f>
        <v/>
      </c>
      <c r="G40" t="str">
        <f>IF(Activity!I45="","",Activity!I45)</f>
        <v/>
      </c>
      <c r="H40" t="str">
        <f>IF(I40="","",VLOOKUP(I40,Lists!F:G,2,FALSE))</f>
        <v/>
      </c>
      <c r="I40" t="str">
        <f>IF(Activity!J45="","",Activity!J45)</f>
        <v/>
      </c>
      <c r="J40">
        <f>IF(Activity!K45="","",Activity!K45)</f>
        <v>0</v>
      </c>
      <c r="K40" t="str">
        <f>IF(Activity!L45="","",Activity!L45)</f>
        <v/>
      </c>
      <c r="L40" t="str">
        <f>IF(Activity!M45="","",Activity!M45)</f>
        <v/>
      </c>
      <c r="M40" t="str">
        <f>IF(Activity!N45="","",Activity!N45)</f>
        <v/>
      </c>
      <c r="N40" s="140" t="str">
        <f>IF(Activity!O45="","",Activity!O45)</f>
        <v/>
      </c>
      <c r="O40" t="str">
        <f>IF(Activity!P45="","",Activity!P45)</f>
        <v/>
      </c>
      <c r="P40" t="str">
        <f>IF(Activity!Q45="","",Activity!Q45)</f>
        <v/>
      </c>
      <c r="Q40" s="140" t="str">
        <f>IF(Activity!R45="","",Activity!R45)</f>
        <v/>
      </c>
      <c r="R40" t="str">
        <f>IF(Activity!U45="","",Activity!U45)</f>
        <v/>
      </c>
      <c r="S40" t="str">
        <f>IF(Activity!S45="","",Activity!S45)</f>
        <v/>
      </c>
      <c r="T40" t="str">
        <f>IF(Activity!T45="","",Activity!T45)</f>
        <v/>
      </c>
      <c r="V40" t="str">
        <f>IF(Activity!W45="","",Activity!W45)</f>
        <v/>
      </c>
    </row>
    <row r="41" spans="1:22" x14ac:dyDescent="0.3">
      <c r="A41">
        <v>11</v>
      </c>
      <c r="B41" t="str">
        <f t="shared" si="1"/>
        <v/>
      </c>
      <c r="C41" s="11" t="str">
        <f>IF(Activity!E46="","",Activity!E46)</f>
        <v/>
      </c>
      <c r="D41" t="str">
        <f>IF(Activity!F46="","",Activity!F46)</f>
        <v/>
      </c>
      <c r="E41" t="str">
        <f>IF(Activity!G46="","",Activity!G46)</f>
        <v/>
      </c>
      <c r="F41" t="str">
        <f>IF(Activity!H46="","",Activity!H46)</f>
        <v/>
      </c>
      <c r="G41" t="str">
        <f>IF(Activity!I46="","",Activity!I46)</f>
        <v/>
      </c>
      <c r="H41" t="str">
        <f>IF(I41="","",VLOOKUP(I41,Lists!F:G,2,FALSE))</f>
        <v/>
      </c>
      <c r="I41" t="str">
        <f>IF(Activity!J46="","",Activity!J46)</f>
        <v/>
      </c>
      <c r="J41">
        <f>IF(Activity!K46="","",Activity!K46)</f>
        <v>0</v>
      </c>
      <c r="K41" t="str">
        <f>IF(Activity!L46="","",Activity!L46)</f>
        <v/>
      </c>
      <c r="L41" t="str">
        <f>IF(Activity!M46="","",Activity!M46)</f>
        <v/>
      </c>
      <c r="M41" t="str">
        <f>IF(Activity!N46="","",Activity!N46)</f>
        <v/>
      </c>
      <c r="N41" s="140" t="str">
        <f>IF(Activity!O46="","",Activity!O46)</f>
        <v/>
      </c>
      <c r="O41" t="str">
        <f>IF(Activity!P46="","",Activity!P46)</f>
        <v/>
      </c>
      <c r="P41" t="str">
        <f>IF(Activity!Q46="","",Activity!Q46)</f>
        <v/>
      </c>
      <c r="Q41" s="140" t="str">
        <f>IF(Activity!R46="","",Activity!R46)</f>
        <v/>
      </c>
      <c r="R41" t="str">
        <f>IF(Activity!U46="","",Activity!U46)</f>
        <v/>
      </c>
      <c r="S41" t="str">
        <f>IF(Activity!S46="","",Activity!S46)</f>
        <v/>
      </c>
      <c r="T41" t="str">
        <f>IF(Activity!T46="","",Activity!T46)</f>
        <v/>
      </c>
      <c r="V41" t="str">
        <f>IF(Activity!W46="","",Activity!W46)</f>
        <v/>
      </c>
    </row>
    <row r="42" spans="1:22" x14ac:dyDescent="0.3">
      <c r="A42">
        <v>11</v>
      </c>
      <c r="B42" t="str">
        <f t="shared" si="1"/>
        <v/>
      </c>
      <c r="C42" s="11" t="str">
        <f>IF(Activity!E47="","",Activity!E47)</f>
        <v/>
      </c>
      <c r="D42" t="str">
        <f>IF(Activity!F47="","",Activity!F47)</f>
        <v/>
      </c>
      <c r="E42" t="str">
        <f>IF(Activity!G47="","",Activity!G47)</f>
        <v/>
      </c>
      <c r="F42" t="str">
        <f>IF(Activity!H47="","",Activity!H47)</f>
        <v/>
      </c>
      <c r="G42" t="str">
        <f>IF(Activity!I47="","",Activity!I47)</f>
        <v/>
      </c>
      <c r="H42" t="str">
        <f>IF(I42="","",VLOOKUP(I42,Lists!F:G,2,FALSE))</f>
        <v/>
      </c>
      <c r="I42" t="str">
        <f>IF(Activity!J47="","",Activity!J47)</f>
        <v/>
      </c>
      <c r="J42">
        <f>IF(Activity!K47="","",Activity!K47)</f>
        <v>0</v>
      </c>
      <c r="K42" t="str">
        <f>IF(Activity!L47="","",Activity!L47)</f>
        <v/>
      </c>
      <c r="L42" t="str">
        <f>IF(Activity!M47="","",Activity!M47)</f>
        <v/>
      </c>
      <c r="M42" t="str">
        <f>IF(Activity!N47="","",Activity!N47)</f>
        <v/>
      </c>
      <c r="N42" s="140" t="str">
        <f>IF(Activity!O47="","",Activity!O47)</f>
        <v/>
      </c>
      <c r="O42" t="str">
        <f>IF(Activity!P47="","",Activity!P47)</f>
        <v/>
      </c>
      <c r="P42" t="str">
        <f>IF(Activity!Q47="","",Activity!Q47)</f>
        <v/>
      </c>
      <c r="Q42" s="140" t="str">
        <f>IF(Activity!R47="","",Activity!R47)</f>
        <v/>
      </c>
      <c r="R42" t="str">
        <f>IF(Activity!U47="","",Activity!U47)</f>
        <v/>
      </c>
      <c r="S42" t="str">
        <f>IF(Activity!S47="","",Activity!S47)</f>
        <v/>
      </c>
      <c r="T42" t="str">
        <f>IF(Activity!T47="","",Activity!T47)</f>
        <v/>
      </c>
      <c r="V42" t="str">
        <f>IF(Activity!W47="","",Activity!W47)</f>
        <v/>
      </c>
    </row>
    <row r="43" spans="1:22" x14ac:dyDescent="0.3">
      <c r="A43">
        <v>11</v>
      </c>
      <c r="B43" t="str">
        <f t="shared" si="1"/>
        <v/>
      </c>
      <c r="C43" s="11" t="str">
        <f>IF(Activity!E48="","",Activity!E48)</f>
        <v/>
      </c>
      <c r="D43" t="str">
        <f>IF(Activity!F48="","",Activity!F48)</f>
        <v/>
      </c>
      <c r="E43" t="str">
        <f>IF(Activity!G48="","",Activity!G48)</f>
        <v/>
      </c>
      <c r="F43" t="str">
        <f>IF(Activity!H48="","",Activity!H48)</f>
        <v/>
      </c>
      <c r="G43" t="str">
        <f>IF(Activity!I48="","",Activity!I48)</f>
        <v/>
      </c>
      <c r="H43" t="str">
        <f>IF(I43="","",VLOOKUP(I43,Lists!F:G,2,FALSE))</f>
        <v/>
      </c>
      <c r="I43" t="str">
        <f>IF(Activity!J48="","",Activity!J48)</f>
        <v/>
      </c>
      <c r="J43">
        <f>IF(Activity!K48="","",Activity!K48)</f>
        <v>0</v>
      </c>
      <c r="K43" t="str">
        <f>IF(Activity!L48="","",Activity!L48)</f>
        <v/>
      </c>
      <c r="L43" t="str">
        <f>IF(Activity!M48="","",Activity!M48)</f>
        <v/>
      </c>
      <c r="M43" t="str">
        <f>IF(Activity!N48="","",Activity!N48)</f>
        <v/>
      </c>
      <c r="N43" s="140" t="str">
        <f>IF(Activity!O48="","",Activity!O48)</f>
        <v/>
      </c>
      <c r="O43" t="str">
        <f>IF(Activity!P48="","",Activity!P48)</f>
        <v/>
      </c>
      <c r="P43" t="str">
        <f>IF(Activity!Q48="","",Activity!Q48)</f>
        <v/>
      </c>
      <c r="Q43" s="140" t="str">
        <f>IF(Activity!R48="","",Activity!R48)</f>
        <v/>
      </c>
      <c r="R43" t="str">
        <f>IF(Activity!U48="","",Activity!U48)</f>
        <v/>
      </c>
      <c r="S43" t="str">
        <f>IF(Activity!S48="","",Activity!S48)</f>
        <v/>
      </c>
      <c r="T43" t="str">
        <f>IF(Activity!T48="","",Activity!T48)</f>
        <v/>
      </c>
      <c r="V43" t="str">
        <f>IF(Activity!W48="","",Activity!W48)</f>
        <v/>
      </c>
    </row>
    <row r="44" spans="1:22" x14ac:dyDescent="0.3">
      <c r="A44">
        <v>11</v>
      </c>
      <c r="B44" t="str">
        <f t="shared" si="1"/>
        <v/>
      </c>
      <c r="C44" s="11" t="str">
        <f>IF(Activity!E49="","",Activity!E49)</f>
        <v/>
      </c>
      <c r="D44" t="str">
        <f>IF(Activity!F49="","",Activity!F49)</f>
        <v/>
      </c>
      <c r="E44" t="str">
        <f>IF(Activity!G49="","",Activity!G49)</f>
        <v/>
      </c>
      <c r="F44" t="str">
        <f>IF(Activity!H49="","",Activity!H49)</f>
        <v/>
      </c>
      <c r="G44" t="str">
        <f>IF(Activity!I49="","",Activity!I49)</f>
        <v/>
      </c>
      <c r="H44" t="str">
        <f>IF(I44="","",VLOOKUP(I44,Lists!F:G,2,FALSE))</f>
        <v/>
      </c>
      <c r="I44" t="str">
        <f>IF(Activity!J49="","",Activity!J49)</f>
        <v/>
      </c>
      <c r="J44">
        <f>IF(Activity!K49="","",Activity!K49)</f>
        <v>0</v>
      </c>
      <c r="K44" t="str">
        <f>IF(Activity!L49="","",Activity!L49)</f>
        <v/>
      </c>
      <c r="L44" t="str">
        <f>IF(Activity!M49="","",Activity!M49)</f>
        <v/>
      </c>
      <c r="M44" t="str">
        <f>IF(Activity!N49="","",Activity!N49)</f>
        <v/>
      </c>
      <c r="N44" s="140" t="str">
        <f>IF(Activity!O49="","",Activity!O49)</f>
        <v/>
      </c>
      <c r="O44" t="str">
        <f>IF(Activity!P49="","",Activity!P49)</f>
        <v/>
      </c>
      <c r="P44" t="str">
        <f>IF(Activity!Q49="","",Activity!Q49)</f>
        <v/>
      </c>
      <c r="Q44" s="140" t="str">
        <f>IF(Activity!R49="","",Activity!R49)</f>
        <v/>
      </c>
      <c r="R44" t="str">
        <f>IF(Activity!U49="","",Activity!U49)</f>
        <v/>
      </c>
      <c r="S44" t="str">
        <f>IF(Activity!S49="","",Activity!S49)</f>
        <v/>
      </c>
      <c r="T44" t="str">
        <f>IF(Activity!T49="","",Activity!T49)</f>
        <v/>
      </c>
      <c r="V44" t="str">
        <f>IF(Activity!W49="","",Activity!W49)</f>
        <v/>
      </c>
    </row>
    <row r="45" spans="1:22" x14ac:dyDescent="0.3">
      <c r="A45">
        <v>11</v>
      </c>
      <c r="B45" t="str">
        <f t="shared" si="1"/>
        <v/>
      </c>
      <c r="C45" s="11" t="str">
        <f>IF(Activity!E50="","",Activity!E50)</f>
        <v/>
      </c>
      <c r="D45" t="str">
        <f>IF(Activity!F50="","",Activity!F50)</f>
        <v/>
      </c>
      <c r="E45" t="str">
        <f>IF(Activity!G50="","",Activity!G50)</f>
        <v/>
      </c>
      <c r="F45" t="str">
        <f>IF(Activity!H50="","",Activity!H50)</f>
        <v/>
      </c>
      <c r="G45" t="str">
        <f>IF(Activity!I50="","",Activity!I50)</f>
        <v/>
      </c>
      <c r="H45" t="str">
        <f>IF(I45="","",VLOOKUP(I45,Lists!F:G,2,FALSE))</f>
        <v/>
      </c>
      <c r="I45" t="str">
        <f>IF(Activity!J50="","",Activity!J50)</f>
        <v/>
      </c>
      <c r="J45">
        <f>IF(Activity!K50="","",Activity!K50)</f>
        <v>0</v>
      </c>
      <c r="K45" t="str">
        <f>IF(Activity!L50="","",Activity!L50)</f>
        <v/>
      </c>
      <c r="L45" t="str">
        <f>IF(Activity!M50="","",Activity!M50)</f>
        <v/>
      </c>
      <c r="M45" t="str">
        <f>IF(Activity!N50="","",Activity!N50)</f>
        <v/>
      </c>
      <c r="N45" s="140" t="str">
        <f>IF(Activity!O50="","",Activity!O50)</f>
        <v/>
      </c>
      <c r="O45" t="str">
        <f>IF(Activity!P50="","",Activity!P50)</f>
        <v/>
      </c>
      <c r="P45" t="str">
        <f>IF(Activity!Q50="","",Activity!Q50)</f>
        <v/>
      </c>
      <c r="Q45" s="140" t="str">
        <f>IF(Activity!R50="","",Activity!R50)</f>
        <v/>
      </c>
      <c r="R45" t="str">
        <f>IF(Activity!U50="","",Activity!U50)</f>
        <v/>
      </c>
      <c r="S45" t="str">
        <f>IF(Activity!S50="","",Activity!S50)</f>
        <v/>
      </c>
      <c r="T45" t="str">
        <f>IF(Activity!T50="","",Activity!T50)</f>
        <v/>
      </c>
      <c r="V45" t="str">
        <f>IF(Activity!W50="","",Activity!W50)</f>
        <v/>
      </c>
    </row>
    <row r="46" spans="1:22" x14ac:dyDescent="0.3">
      <c r="A46">
        <v>11</v>
      </c>
      <c r="B46" t="str">
        <f t="shared" si="1"/>
        <v/>
      </c>
      <c r="C46" s="11" t="str">
        <f>IF(Activity!E51="","",Activity!E51)</f>
        <v/>
      </c>
      <c r="D46" t="str">
        <f>IF(Activity!F51="","",Activity!F51)</f>
        <v/>
      </c>
      <c r="E46" t="str">
        <f>IF(Activity!G51="","",Activity!G51)</f>
        <v/>
      </c>
      <c r="F46" t="str">
        <f>IF(Activity!H51="","",Activity!H51)</f>
        <v/>
      </c>
      <c r="G46" t="str">
        <f>IF(Activity!I51="","",Activity!I51)</f>
        <v/>
      </c>
      <c r="H46" t="str">
        <f>IF(I46="","",VLOOKUP(I46,Lists!F:G,2,FALSE))</f>
        <v/>
      </c>
      <c r="I46" t="str">
        <f>IF(Activity!J51="","",Activity!J51)</f>
        <v/>
      </c>
      <c r="J46">
        <f>IF(Activity!K51="","",Activity!K51)</f>
        <v>0</v>
      </c>
      <c r="K46" t="str">
        <f>IF(Activity!L51="","",Activity!L51)</f>
        <v/>
      </c>
      <c r="L46" t="str">
        <f>IF(Activity!M51="","",Activity!M51)</f>
        <v/>
      </c>
      <c r="M46" t="str">
        <f>IF(Activity!N51="","",Activity!N51)</f>
        <v/>
      </c>
      <c r="N46" s="140" t="str">
        <f>IF(Activity!O51="","",Activity!O51)</f>
        <v/>
      </c>
      <c r="O46" t="str">
        <f>IF(Activity!P51="","",Activity!P51)</f>
        <v/>
      </c>
      <c r="P46" t="str">
        <f>IF(Activity!Q51="","",Activity!Q51)</f>
        <v/>
      </c>
      <c r="Q46" s="140" t="str">
        <f>IF(Activity!R51="","",Activity!R51)</f>
        <v/>
      </c>
      <c r="R46" t="str">
        <f>IF(Activity!U51="","",Activity!U51)</f>
        <v/>
      </c>
      <c r="S46" t="str">
        <f>IF(Activity!S51="","",Activity!S51)</f>
        <v/>
      </c>
      <c r="T46" t="str">
        <f>IF(Activity!T51="","",Activity!T51)</f>
        <v/>
      </c>
      <c r="V46" t="str">
        <f>IF(Activity!W51="","",Activity!W51)</f>
        <v/>
      </c>
    </row>
    <row r="47" spans="1:22" x14ac:dyDescent="0.3">
      <c r="A47">
        <v>11</v>
      </c>
      <c r="B47" t="str">
        <f t="shared" si="1"/>
        <v/>
      </c>
      <c r="C47" s="11" t="str">
        <f>IF(Activity!E52="","",Activity!E52)</f>
        <v/>
      </c>
      <c r="D47" t="str">
        <f>IF(Activity!F52="","",Activity!F52)</f>
        <v/>
      </c>
      <c r="E47" t="str">
        <f>IF(Activity!G52="","",Activity!G52)</f>
        <v/>
      </c>
      <c r="F47" t="str">
        <f>IF(Activity!H52="","",Activity!H52)</f>
        <v/>
      </c>
      <c r="G47" t="str">
        <f>IF(Activity!I52="","",Activity!I52)</f>
        <v/>
      </c>
      <c r="H47" t="str">
        <f>IF(I47="","",VLOOKUP(I47,Lists!F:G,2,FALSE))</f>
        <v/>
      </c>
      <c r="I47" t="str">
        <f>IF(Activity!J52="","",Activity!J52)</f>
        <v/>
      </c>
      <c r="J47">
        <f>IF(Activity!K52="","",Activity!K52)</f>
        <v>0</v>
      </c>
      <c r="K47" t="str">
        <f>IF(Activity!L52="","",Activity!L52)</f>
        <v/>
      </c>
      <c r="L47" t="str">
        <f>IF(Activity!M52="","",Activity!M52)</f>
        <v/>
      </c>
      <c r="M47" t="str">
        <f>IF(Activity!N52="","",Activity!N52)</f>
        <v/>
      </c>
      <c r="N47" s="140" t="str">
        <f>IF(Activity!O52="","",Activity!O52)</f>
        <v/>
      </c>
      <c r="O47" t="str">
        <f>IF(Activity!P52="","",Activity!P52)</f>
        <v/>
      </c>
      <c r="P47" t="str">
        <f>IF(Activity!Q52="","",Activity!Q52)</f>
        <v/>
      </c>
      <c r="Q47" s="140" t="str">
        <f>IF(Activity!R52="","",Activity!R52)</f>
        <v/>
      </c>
      <c r="R47" t="str">
        <f>IF(Activity!U52="","",Activity!U52)</f>
        <v/>
      </c>
      <c r="S47" t="str">
        <f>IF(Activity!S52="","",Activity!S52)</f>
        <v/>
      </c>
      <c r="T47" t="str">
        <f>IF(Activity!T52="","",Activity!T52)</f>
        <v/>
      </c>
      <c r="V47" t="str">
        <f>IF(Activity!W52="","",Activity!W52)</f>
        <v/>
      </c>
    </row>
    <row r="48" spans="1:22" x14ac:dyDescent="0.3">
      <c r="A48">
        <v>11</v>
      </c>
      <c r="B48" t="str">
        <f t="shared" si="1"/>
        <v/>
      </c>
      <c r="C48" s="11" t="str">
        <f>IF(Activity!E53="","",Activity!E53)</f>
        <v/>
      </c>
      <c r="D48" t="str">
        <f>IF(Activity!F53="","",Activity!F53)</f>
        <v/>
      </c>
      <c r="E48" t="str">
        <f>IF(Activity!G53="","",Activity!G53)</f>
        <v/>
      </c>
      <c r="F48" t="str">
        <f>IF(Activity!H53="","",Activity!H53)</f>
        <v/>
      </c>
      <c r="G48" t="str">
        <f>IF(Activity!I53="","",Activity!I53)</f>
        <v/>
      </c>
      <c r="H48" t="str">
        <f>IF(I48="","",VLOOKUP(I48,Lists!F:G,2,FALSE))</f>
        <v/>
      </c>
      <c r="I48" t="str">
        <f>IF(Activity!J53="","",Activity!J53)</f>
        <v/>
      </c>
      <c r="J48">
        <f>IF(Activity!K53="","",Activity!K53)</f>
        <v>0</v>
      </c>
      <c r="K48" t="str">
        <f>IF(Activity!L53="","",Activity!L53)</f>
        <v/>
      </c>
      <c r="L48" t="str">
        <f>IF(Activity!M53="","",Activity!M53)</f>
        <v/>
      </c>
      <c r="M48" t="str">
        <f>IF(Activity!N53="","",Activity!N53)</f>
        <v/>
      </c>
      <c r="N48" s="140" t="str">
        <f>IF(Activity!O53="","",Activity!O53)</f>
        <v/>
      </c>
      <c r="O48" t="str">
        <f>IF(Activity!P53="","",Activity!P53)</f>
        <v/>
      </c>
      <c r="P48" t="str">
        <f>IF(Activity!Q53="","",Activity!Q53)</f>
        <v/>
      </c>
      <c r="Q48" s="140" t="str">
        <f>IF(Activity!R53="","",Activity!R53)</f>
        <v/>
      </c>
      <c r="R48" t="str">
        <f>IF(Activity!U53="","",Activity!U53)</f>
        <v/>
      </c>
      <c r="S48" t="str">
        <f>IF(Activity!S53="","",Activity!S53)</f>
        <v/>
      </c>
      <c r="T48" t="str">
        <f>IF(Activity!T53="","",Activity!T53)</f>
        <v/>
      </c>
      <c r="V48" t="str">
        <f>IF(Activity!W53="","",Activity!W53)</f>
        <v/>
      </c>
    </row>
    <row r="49" spans="1:22" x14ac:dyDescent="0.3">
      <c r="A49">
        <v>11</v>
      </c>
      <c r="B49" t="str">
        <f t="shared" si="1"/>
        <v/>
      </c>
      <c r="C49" s="11" t="str">
        <f>IF(Activity!E54="","",Activity!E54)</f>
        <v/>
      </c>
      <c r="D49" t="str">
        <f>IF(Activity!F54="","",Activity!F54)</f>
        <v/>
      </c>
      <c r="E49" t="str">
        <f>IF(Activity!G54="","",Activity!G54)</f>
        <v/>
      </c>
      <c r="F49" t="str">
        <f>IF(Activity!H54="","",Activity!H54)</f>
        <v/>
      </c>
      <c r="G49" t="str">
        <f>IF(Activity!I54="","",Activity!I54)</f>
        <v/>
      </c>
      <c r="H49" t="str">
        <f>IF(I49="","",VLOOKUP(I49,Lists!F:G,2,FALSE))</f>
        <v/>
      </c>
      <c r="I49" t="str">
        <f>IF(Activity!J54="","",Activity!J54)</f>
        <v/>
      </c>
      <c r="J49">
        <f>IF(Activity!K54="","",Activity!K54)</f>
        <v>0</v>
      </c>
      <c r="K49" t="str">
        <f>IF(Activity!L54="","",Activity!L54)</f>
        <v/>
      </c>
      <c r="L49" t="str">
        <f>IF(Activity!M54="","",Activity!M54)</f>
        <v/>
      </c>
      <c r="M49" t="str">
        <f>IF(Activity!N54="","",Activity!N54)</f>
        <v/>
      </c>
      <c r="N49" s="140" t="str">
        <f>IF(Activity!O54="","",Activity!O54)</f>
        <v/>
      </c>
      <c r="O49" t="str">
        <f>IF(Activity!P54="","",Activity!P54)</f>
        <v/>
      </c>
      <c r="P49" t="str">
        <f>IF(Activity!Q54="","",Activity!Q54)</f>
        <v/>
      </c>
      <c r="Q49" s="140" t="str">
        <f>IF(Activity!R54="","",Activity!R54)</f>
        <v/>
      </c>
      <c r="R49" t="str">
        <f>IF(Activity!U54="","",Activity!U54)</f>
        <v/>
      </c>
      <c r="S49" t="str">
        <f>IF(Activity!S54="","",Activity!S54)</f>
        <v/>
      </c>
      <c r="T49" t="str">
        <f>IF(Activity!T54="","",Activity!T54)</f>
        <v/>
      </c>
      <c r="V49" t="str">
        <f>IF(Activity!W54="","",Activity!W54)</f>
        <v/>
      </c>
    </row>
    <row r="50" spans="1:22" x14ac:dyDescent="0.3">
      <c r="A50">
        <v>11</v>
      </c>
      <c r="B50" t="str">
        <f t="shared" si="1"/>
        <v/>
      </c>
      <c r="C50" s="11" t="str">
        <f>IF(Activity!E55="","",Activity!E55)</f>
        <v/>
      </c>
      <c r="D50" t="str">
        <f>IF(Activity!F55="","",Activity!F55)</f>
        <v/>
      </c>
      <c r="E50" t="str">
        <f>IF(Activity!G55="","",Activity!G55)</f>
        <v/>
      </c>
      <c r="F50" t="str">
        <f>IF(Activity!H55="","",Activity!H55)</f>
        <v/>
      </c>
      <c r="G50" t="str">
        <f>IF(Activity!I55="","",Activity!I55)</f>
        <v/>
      </c>
      <c r="H50" t="str">
        <f>IF(I50="","",VLOOKUP(I50,Lists!F:G,2,FALSE))</f>
        <v/>
      </c>
      <c r="I50" t="str">
        <f>IF(Activity!J55="","",Activity!J55)</f>
        <v/>
      </c>
      <c r="J50">
        <f>IF(Activity!K55="","",Activity!K55)</f>
        <v>0</v>
      </c>
      <c r="K50" t="str">
        <f>IF(Activity!L55="","",Activity!L55)</f>
        <v/>
      </c>
      <c r="L50" t="str">
        <f>IF(Activity!M55="","",Activity!M55)</f>
        <v/>
      </c>
      <c r="M50" t="str">
        <f>IF(Activity!N55="","",Activity!N55)</f>
        <v/>
      </c>
      <c r="N50" s="140" t="str">
        <f>IF(Activity!O55="","",Activity!O55)</f>
        <v/>
      </c>
      <c r="O50" t="str">
        <f>IF(Activity!P55="","",Activity!P55)</f>
        <v/>
      </c>
      <c r="P50" t="str">
        <f>IF(Activity!Q55="","",Activity!Q55)</f>
        <v/>
      </c>
      <c r="Q50" s="140" t="str">
        <f>IF(Activity!R55="","",Activity!R55)</f>
        <v/>
      </c>
      <c r="R50" t="str">
        <f>IF(Activity!U55="","",Activity!U55)</f>
        <v/>
      </c>
      <c r="S50" t="str">
        <f>IF(Activity!S55="","",Activity!S55)</f>
        <v/>
      </c>
      <c r="T50" t="str">
        <f>IF(Activity!T55="","",Activity!T55)</f>
        <v/>
      </c>
      <c r="V50" t="str">
        <f>IF(Activity!W55="","",Activity!W55)</f>
        <v/>
      </c>
    </row>
    <row r="51" spans="1:22" x14ac:dyDescent="0.3">
      <c r="A51">
        <v>11</v>
      </c>
      <c r="B51" t="str">
        <f t="shared" si="1"/>
        <v/>
      </c>
      <c r="C51" s="11" t="str">
        <f>IF(Activity!E56="","",Activity!E56)</f>
        <v/>
      </c>
      <c r="D51" t="str">
        <f>IF(Activity!F56="","",Activity!F56)</f>
        <v/>
      </c>
      <c r="E51" t="str">
        <f>IF(Activity!G56="","",Activity!G56)</f>
        <v/>
      </c>
      <c r="F51" t="str">
        <f>IF(Activity!H56="","",Activity!H56)</f>
        <v/>
      </c>
      <c r="G51" t="str">
        <f>IF(Activity!I56="","",Activity!I56)</f>
        <v/>
      </c>
      <c r="H51" t="str">
        <f>IF(I51="","",VLOOKUP(I51,Lists!F:G,2,FALSE))</f>
        <v/>
      </c>
      <c r="I51" t="str">
        <f>IF(Activity!J56="","",Activity!J56)</f>
        <v/>
      </c>
      <c r="J51">
        <f>IF(Activity!K56="","",Activity!K56)</f>
        <v>0</v>
      </c>
      <c r="K51" t="str">
        <f>IF(Activity!L56="","",Activity!L56)</f>
        <v/>
      </c>
      <c r="L51" t="str">
        <f>IF(Activity!M56="","",Activity!M56)</f>
        <v/>
      </c>
      <c r="M51" t="str">
        <f>IF(Activity!N56="","",Activity!N56)</f>
        <v/>
      </c>
      <c r="N51" s="140" t="str">
        <f>IF(Activity!O56="","",Activity!O56)</f>
        <v/>
      </c>
      <c r="O51" t="str">
        <f>IF(Activity!P56="","",Activity!P56)</f>
        <v/>
      </c>
      <c r="P51" t="str">
        <f>IF(Activity!Q56="","",Activity!Q56)</f>
        <v/>
      </c>
      <c r="Q51" s="140" t="str">
        <f>IF(Activity!R56="","",Activity!R56)</f>
        <v/>
      </c>
      <c r="R51" t="str">
        <f>IF(Activity!U56="","",Activity!U56)</f>
        <v/>
      </c>
      <c r="S51" t="str">
        <f>IF(Activity!S56="","",Activity!S56)</f>
        <v/>
      </c>
      <c r="T51" t="str">
        <f>IF(Activity!T56="","",Activity!T56)</f>
        <v/>
      </c>
      <c r="V51" t="str">
        <f>IF(Activity!W56="","",Activity!W56)</f>
        <v/>
      </c>
    </row>
    <row r="52" spans="1:22" x14ac:dyDescent="0.3">
      <c r="A52">
        <v>11</v>
      </c>
      <c r="B52" t="str">
        <f t="shared" si="1"/>
        <v/>
      </c>
      <c r="C52" s="11" t="str">
        <f>IF(Activity!E57="","",Activity!E57)</f>
        <v/>
      </c>
      <c r="D52" t="str">
        <f>IF(Activity!F57="","",Activity!F57)</f>
        <v/>
      </c>
      <c r="E52" t="str">
        <f>IF(Activity!G57="","",Activity!G57)</f>
        <v/>
      </c>
      <c r="F52" t="str">
        <f>IF(Activity!H57="","",Activity!H57)</f>
        <v/>
      </c>
      <c r="G52" t="str">
        <f>IF(Activity!I57="","",Activity!I57)</f>
        <v/>
      </c>
      <c r="H52" t="str">
        <f>IF(I52="","",VLOOKUP(I52,Lists!F:G,2,FALSE))</f>
        <v/>
      </c>
      <c r="I52" t="str">
        <f>IF(Activity!J57="","",Activity!J57)</f>
        <v/>
      </c>
      <c r="J52">
        <f>IF(Activity!K57="","",Activity!K57)</f>
        <v>0</v>
      </c>
      <c r="K52" t="str">
        <f>IF(Activity!L57="","",Activity!L57)</f>
        <v/>
      </c>
      <c r="L52" t="str">
        <f>IF(Activity!M57="","",Activity!M57)</f>
        <v/>
      </c>
      <c r="M52" t="str">
        <f>IF(Activity!N57="","",Activity!N57)</f>
        <v/>
      </c>
      <c r="N52" s="140" t="str">
        <f>IF(Activity!O57="","",Activity!O57)</f>
        <v/>
      </c>
      <c r="O52" t="str">
        <f>IF(Activity!P57="","",Activity!P57)</f>
        <v/>
      </c>
      <c r="P52" t="str">
        <f>IF(Activity!Q57="","",Activity!Q57)</f>
        <v/>
      </c>
      <c r="Q52" s="140" t="str">
        <f>IF(Activity!R57="","",Activity!R57)</f>
        <v/>
      </c>
      <c r="R52" t="str">
        <f>IF(Activity!U57="","",Activity!U57)</f>
        <v/>
      </c>
      <c r="S52" t="str">
        <f>IF(Activity!S57="","",Activity!S57)</f>
        <v/>
      </c>
      <c r="T52" t="str">
        <f>IF(Activity!T57="","",Activity!T57)</f>
        <v/>
      </c>
      <c r="V52" t="str">
        <f>IF(Activity!W57="","",Activity!W57)</f>
        <v/>
      </c>
    </row>
    <row r="53" spans="1:22" x14ac:dyDescent="0.3">
      <c r="A53">
        <v>11</v>
      </c>
      <c r="B53" t="str">
        <f t="shared" si="1"/>
        <v/>
      </c>
      <c r="C53" s="11" t="str">
        <f>IF(Activity!E58="","",Activity!E58)</f>
        <v/>
      </c>
      <c r="D53" t="str">
        <f>IF(Activity!F58="","",Activity!F58)</f>
        <v/>
      </c>
      <c r="E53" t="str">
        <f>IF(Activity!G58="","",Activity!G58)</f>
        <v/>
      </c>
      <c r="F53" t="str">
        <f>IF(Activity!H58="","",Activity!H58)</f>
        <v/>
      </c>
      <c r="G53" t="str">
        <f>IF(Activity!I58="","",Activity!I58)</f>
        <v/>
      </c>
      <c r="H53" t="str">
        <f>IF(I53="","",VLOOKUP(I53,Lists!F:G,2,FALSE))</f>
        <v/>
      </c>
      <c r="I53" t="str">
        <f>IF(Activity!J58="","",Activity!J58)</f>
        <v/>
      </c>
      <c r="J53">
        <f>IF(Activity!K58="","",Activity!K58)</f>
        <v>0</v>
      </c>
      <c r="K53" t="str">
        <f>IF(Activity!L58="","",Activity!L58)</f>
        <v/>
      </c>
      <c r="L53" t="str">
        <f>IF(Activity!M58="","",Activity!M58)</f>
        <v/>
      </c>
      <c r="M53" t="str">
        <f>IF(Activity!N58="","",Activity!N58)</f>
        <v/>
      </c>
      <c r="N53" s="140" t="str">
        <f>IF(Activity!O58="","",Activity!O58)</f>
        <v/>
      </c>
      <c r="O53" t="str">
        <f>IF(Activity!P58="","",Activity!P58)</f>
        <v/>
      </c>
      <c r="P53" t="str">
        <f>IF(Activity!Q58="","",Activity!Q58)</f>
        <v/>
      </c>
      <c r="Q53" s="140" t="str">
        <f>IF(Activity!R58="","",Activity!R58)</f>
        <v/>
      </c>
      <c r="R53" t="str">
        <f>IF(Activity!U58="","",Activity!U58)</f>
        <v/>
      </c>
      <c r="S53" t="str">
        <f>IF(Activity!S58="","",Activity!S58)</f>
        <v/>
      </c>
      <c r="T53" t="str">
        <f>IF(Activity!T58="","",Activity!T58)</f>
        <v/>
      </c>
      <c r="V53" t="str">
        <f>IF(Activity!W58="","",Activity!W58)</f>
        <v/>
      </c>
    </row>
    <row r="54" spans="1:22" x14ac:dyDescent="0.3">
      <c r="A54">
        <v>11</v>
      </c>
      <c r="B54" t="str">
        <f t="shared" si="1"/>
        <v/>
      </c>
      <c r="C54" s="11" t="str">
        <f>IF(Activity!E59="","",Activity!E59)</f>
        <v/>
      </c>
      <c r="D54" t="str">
        <f>IF(Activity!F59="","",Activity!F59)</f>
        <v/>
      </c>
      <c r="E54" t="str">
        <f>IF(Activity!G59="","",Activity!G59)</f>
        <v/>
      </c>
      <c r="F54" t="str">
        <f>IF(Activity!H59="","",Activity!H59)</f>
        <v/>
      </c>
      <c r="G54" t="str">
        <f>IF(Activity!I59="","",Activity!I59)</f>
        <v/>
      </c>
      <c r="H54" t="str">
        <f>IF(I54="","",VLOOKUP(I54,Lists!F:G,2,FALSE))</f>
        <v/>
      </c>
      <c r="I54" t="str">
        <f>IF(Activity!J59="","",Activity!J59)</f>
        <v/>
      </c>
      <c r="J54">
        <f>IF(Activity!K59="","",Activity!K59)</f>
        <v>0</v>
      </c>
      <c r="K54" t="str">
        <f>IF(Activity!L59="","",Activity!L59)</f>
        <v/>
      </c>
      <c r="L54" t="str">
        <f>IF(Activity!M59="","",Activity!M59)</f>
        <v/>
      </c>
      <c r="M54" t="str">
        <f>IF(Activity!N59="","",Activity!N59)</f>
        <v/>
      </c>
      <c r="N54" s="140" t="str">
        <f>IF(Activity!O59="","",Activity!O59)</f>
        <v/>
      </c>
      <c r="O54" t="str">
        <f>IF(Activity!P59="","",Activity!P59)</f>
        <v/>
      </c>
      <c r="P54" t="str">
        <f>IF(Activity!Q59="","",Activity!Q59)</f>
        <v/>
      </c>
      <c r="Q54" s="140" t="str">
        <f>IF(Activity!R59="","",Activity!R59)</f>
        <v/>
      </c>
      <c r="R54" t="str">
        <f>IF(Activity!U59="","",Activity!U59)</f>
        <v/>
      </c>
      <c r="S54" t="str">
        <f>IF(Activity!S59="","",Activity!S59)</f>
        <v/>
      </c>
      <c r="T54" t="str">
        <f>IF(Activity!T59="","",Activity!T59)</f>
        <v/>
      </c>
      <c r="V54" t="str">
        <f>IF(Activity!W59="","",Activity!W59)</f>
        <v/>
      </c>
    </row>
    <row r="55" spans="1:22" x14ac:dyDescent="0.3">
      <c r="A55">
        <v>11</v>
      </c>
      <c r="B55" t="str">
        <f t="shared" si="1"/>
        <v/>
      </c>
      <c r="C55" s="11" t="str">
        <f>IF(Activity!E60="","",Activity!E60)</f>
        <v/>
      </c>
      <c r="D55" t="str">
        <f>IF(Activity!F60="","",Activity!F60)</f>
        <v/>
      </c>
      <c r="E55" t="str">
        <f>IF(Activity!G60="","",Activity!G60)</f>
        <v/>
      </c>
      <c r="F55" t="str">
        <f>IF(Activity!H60="","",Activity!H60)</f>
        <v/>
      </c>
      <c r="G55" t="str">
        <f>IF(Activity!I60="","",Activity!I60)</f>
        <v/>
      </c>
      <c r="H55" t="str">
        <f>IF(I55="","",VLOOKUP(I55,Lists!F:G,2,FALSE))</f>
        <v/>
      </c>
      <c r="I55" t="str">
        <f>IF(Activity!J60="","",Activity!J60)</f>
        <v/>
      </c>
      <c r="J55">
        <f>IF(Activity!K60="","",Activity!K60)</f>
        <v>0</v>
      </c>
      <c r="K55" t="str">
        <f>IF(Activity!L60="","",Activity!L60)</f>
        <v/>
      </c>
      <c r="L55" t="str">
        <f>IF(Activity!M60="","",Activity!M60)</f>
        <v/>
      </c>
      <c r="M55" t="str">
        <f>IF(Activity!N60="","",Activity!N60)</f>
        <v/>
      </c>
      <c r="N55" s="140" t="str">
        <f>IF(Activity!O60="","",Activity!O60)</f>
        <v/>
      </c>
      <c r="O55" t="str">
        <f>IF(Activity!P60="","",Activity!P60)</f>
        <v/>
      </c>
      <c r="P55" t="str">
        <f>IF(Activity!Q60="","",Activity!Q60)</f>
        <v/>
      </c>
      <c r="Q55" s="140" t="str">
        <f>IF(Activity!R60="","",Activity!R60)</f>
        <v/>
      </c>
      <c r="R55" t="str">
        <f>IF(Activity!U60="","",Activity!U60)</f>
        <v/>
      </c>
      <c r="S55" t="str">
        <f>IF(Activity!S60="","",Activity!S60)</f>
        <v/>
      </c>
      <c r="T55" t="str">
        <f>IF(Activity!T60="","",Activity!T60)</f>
        <v/>
      </c>
      <c r="V55" t="str">
        <f>IF(Activity!W60="","",Activity!W60)</f>
        <v/>
      </c>
    </row>
    <row r="56" spans="1:22" x14ac:dyDescent="0.3">
      <c r="A56">
        <v>11</v>
      </c>
      <c r="B56" t="str">
        <f t="shared" si="1"/>
        <v/>
      </c>
      <c r="C56" s="11" t="str">
        <f>IF(Activity!E61="","",Activity!E61)</f>
        <v/>
      </c>
      <c r="D56" t="str">
        <f>IF(Activity!F61="","",Activity!F61)</f>
        <v/>
      </c>
      <c r="E56" t="str">
        <f>IF(Activity!G61="","",Activity!G61)</f>
        <v/>
      </c>
      <c r="F56" t="str">
        <f>IF(Activity!H61="","",Activity!H61)</f>
        <v/>
      </c>
      <c r="G56" t="str">
        <f>IF(Activity!I61="","",Activity!I61)</f>
        <v/>
      </c>
      <c r="H56" t="str">
        <f>IF(I56="","",VLOOKUP(I56,Lists!F:G,2,FALSE))</f>
        <v/>
      </c>
      <c r="I56" t="str">
        <f>IF(Activity!J61="","",Activity!J61)</f>
        <v/>
      </c>
      <c r="J56">
        <f>IF(Activity!K61="","",Activity!K61)</f>
        <v>0</v>
      </c>
      <c r="K56" t="str">
        <f>IF(Activity!L61="","",Activity!L61)</f>
        <v/>
      </c>
      <c r="L56" t="str">
        <f>IF(Activity!M61="","",Activity!M61)</f>
        <v/>
      </c>
      <c r="M56" t="str">
        <f>IF(Activity!N61="","",Activity!N61)</f>
        <v/>
      </c>
      <c r="N56" s="140" t="str">
        <f>IF(Activity!O61="","",Activity!O61)</f>
        <v/>
      </c>
      <c r="O56" t="str">
        <f>IF(Activity!P61="","",Activity!P61)</f>
        <v/>
      </c>
      <c r="P56" t="str">
        <f>IF(Activity!Q61="","",Activity!Q61)</f>
        <v/>
      </c>
      <c r="Q56" s="140" t="str">
        <f>IF(Activity!R61="","",Activity!R61)</f>
        <v/>
      </c>
      <c r="R56" t="str">
        <f>IF(Activity!U61="","",Activity!U61)</f>
        <v/>
      </c>
      <c r="S56" t="str">
        <f>IF(Activity!S61="","",Activity!S61)</f>
        <v/>
      </c>
      <c r="T56" t="str">
        <f>IF(Activity!T61="","",Activity!T61)</f>
        <v/>
      </c>
      <c r="V56" t="str">
        <f>IF(Activity!W61="","",Activity!W61)</f>
        <v/>
      </c>
    </row>
    <row r="57" spans="1:22" x14ac:dyDescent="0.3">
      <c r="A57">
        <v>11</v>
      </c>
      <c r="B57" t="str">
        <f t="shared" si="1"/>
        <v/>
      </c>
      <c r="C57" s="11" t="str">
        <f>IF(Activity!E62="","",Activity!E62)</f>
        <v/>
      </c>
      <c r="D57" t="str">
        <f>IF(Activity!F62="","",Activity!F62)</f>
        <v/>
      </c>
      <c r="E57" t="str">
        <f>IF(Activity!G62="","",Activity!G62)</f>
        <v/>
      </c>
      <c r="F57" t="str">
        <f>IF(Activity!H62="","",Activity!H62)</f>
        <v/>
      </c>
      <c r="G57" t="str">
        <f>IF(Activity!I62="","",Activity!I62)</f>
        <v/>
      </c>
      <c r="H57" t="str">
        <f>IF(I57="","",VLOOKUP(I57,Lists!F:G,2,FALSE))</f>
        <v/>
      </c>
      <c r="I57" t="str">
        <f>IF(Activity!J62="","",Activity!J62)</f>
        <v/>
      </c>
      <c r="J57">
        <f>IF(Activity!K62="","",Activity!K62)</f>
        <v>0</v>
      </c>
      <c r="K57" t="str">
        <f>IF(Activity!L62="","",Activity!L62)</f>
        <v/>
      </c>
      <c r="L57" t="str">
        <f>IF(Activity!M62="","",Activity!M62)</f>
        <v/>
      </c>
      <c r="M57" t="str">
        <f>IF(Activity!N62="","",Activity!N62)</f>
        <v/>
      </c>
      <c r="N57" s="140" t="str">
        <f>IF(Activity!O62="","",Activity!O62)</f>
        <v/>
      </c>
      <c r="O57" t="str">
        <f>IF(Activity!P62="","",Activity!P62)</f>
        <v/>
      </c>
      <c r="P57" t="str">
        <f>IF(Activity!Q62="","",Activity!Q62)</f>
        <v/>
      </c>
      <c r="Q57" s="140" t="str">
        <f>IF(Activity!R62="","",Activity!R62)</f>
        <v/>
      </c>
      <c r="R57" t="str">
        <f>IF(Activity!U62="","",Activity!U62)</f>
        <v/>
      </c>
      <c r="S57" t="str">
        <f>IF(Activity!S62="","",Activity!S62)</f>
        <v/>
      </c>
      <c r="T57" t="str">
        <f>IF(Activity!T62="","",Activity!T62)</f>
        <v/>
      </c>
      <c r="V57" t="str">
        <f>IF(Activity!W62="","",Activity!W62)</f>
        <v/>
      </c>
    </row>
    <row r="58" spans="1:22" x14ac:dyDescent="0.3">
      <c r="A58">
        <v>11</v>
      </c>
      <c r="B58" t="str">
        <f t="shared" si="1"/>
        <v/>
      </c>
      <c r="C58" s="11" t="str">
        <f>IF(Activity!E63="","",Activity!E63)</f>
        <v/>
      </c>
      <c r="D58" t="str">
        <f>IF(Activity!F63="","",Activity!F63)</f>
        <v/>
      </c>
      <c r="E58" t="str">
        <f>IF(Activity!G63="","",Activity!G63)</f>
        <v/>
      </c>
      <c r="F58" t="str">
        <f>IF(Activity!H63="","",Activity!H63)</f>
        <v/>
      </c>
      <c r="G58" t="str">
        <f>IF(Activity!I63="","",Activity!I63)</f>
        <v/>
      </c>
      <c r="H58" t="str">
        <f>IF(I58="","",VLOOKUP(I58,Lists!F:G,2,FALSE))</f>
        <v/>
      </c>
      <c r="I58" t="str">
        <f>IF(Activity!J63="","",Activity!J63)</f>
        <v/>
      </c>
      <c r="J58">
        <f>IF(Activity!K63="","",Activity!K63)</f>
        <v>0</v>
      </c>
      <c r="K58" t="str">
        <f>IF(Activity!L63="","",Activity!L63)</f>
        <v/>
      </c>
      <c r="L58" t="str">
        <f>IF(Activity!M63="","",Activity!M63)</f>
        <v/>
      </c>
      <c r="M58" t="str">
        <f>IF(Activity!N63="","",Activity!N63)</f>
        <v/>
      </c>
      <c r="N58" s="140" t="str">
        <f>IF(Activity!O63="","",Activity!O63)</f>
        <v/>
      </c>
      <c r="O58" t="str">
        <f>IF(Activity!P63="","",Activity!P63)</f>
        <v/>
      </c>
      <c r="P58" t="str">
        <f>IF(Activity!Q63="","",Activity!Q63)</f>
        <v/>
      </c>
      <c r="Q58" s="140" t="str">
        <f>IF(Activity!R63="","",Activity!R63)</f>
        <v/>
      </c>
      <c r="R58" t="str">
        <f>IF(Activity!U63="","",Activity!U63)</f>
        <v/>
      </c>
      <c r="S58" t="str">
        <f>IF(Activity!S63="","",Activity!S63)</f>
        <v/>
      </c>
      <c r="T58" t="str">
        <f>IF(Activity!T63="","",Activity!T63)</f>
        <v/>
      </c>
      <c r="V58" t="str">
        <f>IF(Activity!W63="","",Activity!W63)</f>
        <v/>
      </c>
    </row>
    <row r="59" spans="1:22" x14ac:dyDescent="0.3">
      <c r="A59">
        <v>11</v>
      </c>
      <c r="B59" t="str">
        <f t="shared" si="1"/>
        <v/>
      </c>
      <c r="C59" s="11" t="str">
        <f>IF(Activity!E64="","",Activity!E64)</f>
        <v/>
      </c>
      <c r="D59" t="str">
        <f>IF(Activity!F64="","",Activity!F64)</f>
        <v/>
      </c>
      <c r="E59" t="str">
        <f>IF(Activity!G64="","",Activity!G64)</f>
        <v/>
      </c>
      <c r="F59" t="str">
        <f>IF(Activity!H64="","",Activity!H64)</f>
        <v/>
      </c>
      <c r="G59" t="str">
        <f>IF(Activity!I64="","",Activity!I64)</f>
        <v/>
      </c>
      <c r="H59" t="str">
        <f>IF(I59="","",VLOOKUP(I59,Lists!F:G,2,FALSE))</f>
        <v/>
      </c>
      <c r="I59" t="str">
        <f>IF(Activity!J64="","",Activity!J64)</f>
        <v/>
      </c>
      <c r="J59">
        <f>IF(Activity!K64="","",Activity!K64)</f>
        <v>0</v>
      </c>
      <c r="K59" t="str">
        <f>IF(Activity!L64="","",Activity!L64)</f>
        <v/>
      </c>
      <c r="L59" t="str">
        <f>IF(Activity!M64="","",Activity!M64)</f>
        <v/>
      </c>
      <c r="M59" t="str">
        <f>IF(Activity!N64="","",Activity!N64)</f>
        <v/>
      </c>
      <c r="N59" s="140" t="str">
        <f>IF(Activity!O64="","",Activity!O64)</f>
        <v/>
      </c>
      <c r="O59" t="str">
        <f>IF(Activity!P64="","",Activity!P64)</f>
        <v/>
      </c>
      <c r="P59" t="str">
        <f>IF(Activity!Q64="","",Activity!Q64)</f>
        <v/>
      </c>
      <c r="Q59" s="140" t="str">
        <f>IF(Activity!R64="","",Activity!R64)</f>
        <v/>
      </c>
      <c r="R59" t="str">
        <f>IF(Activity!U64="","",Activity!U64)</f>
        <v/>
      </c>
      <c r="S59" t="str">
        <f>IF(Activity!S64="","",Activity!S64)</f>
        <v/>
      </c>
      <c r="T59" t="str">
        <f>IF(Activity!T64="","",Activity!T64)</f>
        <v/>
      </c>
      <c r="V59" t="str">
        <f>IF(Activity!W64="","",Activity!W64)</f>
        <v/>
      </c>
    </row>
    <row r="60" spans="1:22" x14ac:dyDescent="0.3">
      <c r="A60">
        <v>11</v>
      </c>
      <c r="B60" t="str">
        <f t="shared" si="1"/>
        <v/>
      </c>
      <c r="C60" s="11" t="str">
        <f>IF(Activity!E65="","",Activity!E65)</f>
        <v/>
      </c>
      <c r="D60" t="str">
        <f>IF(Activity!F65="","",Activity!F65)</f>
        <v/>
      </c>
      <c r="E60" t="str">
        <f>IF(Activity!G65="","",Activity!G65)</f>
        <v/>
      </c>
      <c r="F60" t="str">
        <f>IF(Activity!H65="","",Activity!H65)</f>
        <v/>
      </c>
      <c r="G60" t="str">
        <f>IF(Activity!I65="","",Activity!I65)</f>
        <v/>
      </c>
      <c r="H60" t="str">
        <f>IF(I60="","",VLOOKUP(I60,Lists!F:G,2,FALSE))</f>
        <v/>
      </c>
      <c r="I60" t="str">
        <f>IF(Activity!J65="","",Activity!J65)</f>
        <v/>
      </c>
      <c r="J60">
        <f>IF(Activity!K65="","",Activity!K65)</f>
        <v>0</v>
      </c>
      <c r="K60" t="str">
        <f>IF(Activity!L65="","",Activity!L65)</f>
        <v/>
      </c>
      <c r="L60" t="str">
        <f>IF(Activity!M65="","",Activity!M65)</f>
        <v/>
      </c>
      <c r="M60" t="str">
        <f>IF(Activity!N65="","",Activity!N65)</f>
        <v/>
      </c>
      <c r="N60" s="140" t="str">
        <f>IF(Activity!O65="","",Activity!O65)</f>
        <v/>
      </c>
      <c r="O60" t="str">
        <f>IF(Activity!P65="","",Activity!P65)</f>
        <v/>
      </c>
      <c r="P60" t="str">
        <f>IF(Activity!Q65="","",Activity!Q65)</f>
        <v/>
      </c>
      <c r="Q60" s="140" t="str">
        <f>IF(Activity!R65="","",Activity!R65)</f>
        <v/>
      </c>
      <c r="R60" t="str">
        <f>IF(Activity!U65="","",Activity!U65)</f>
        <v/>
      </c>
      <c r="S60" t="str">
        <f>IF(Activity!S65="","",Activity!S65)</f>
        <v/>
      </c>
      <c r="T60" t="str">
        <f>IF(Activity!T65="","",Activity!T65)</f>
        <v/>
      </c>
      <c r="V60" t="str">
        <f>IF(Activity!W65="","",Activity!W65)</f>
        <v/>
      </c>
    </row>
    <row r="61" spans="1:22" x14ac:dyDescent="0.3">
      <c r="A61">
        <v>11</v>
      </c>
      <c r="B61" t="str">
        <f t="shared" si="1"/>
        <v/>
      </c>
      <c r="C61" s="11" t="str">
        <f>IF(Activity!E66="","",Activity!E66)</f>
        <v/>
      </c>
      <c r="D61" t="str">
        <f>IF(Activity!F66="","",Activity!F66)</f>
        <v/>
      </c>
      <c r="E61" t="str">
        <f>IF(Activity!G66="","",Activity!G66)</f>
        <v/>
      </c>
      <c r="F61" t="str">
        <f>IF(Activity!H66="","",Activity!H66)</f>
        <v/>
      </c>
      <c r="G61" t="str">
        <f>IF(Activity!I66="","",Activity!I66)</f>
        <v/>
      </c>
      <c r="H61" t="str">
        <f>IF(I61="","",VLOOKUP(I61,Lists!F:G,2,FALSE))</f>
        <v/>
      </c>
      <c r="I61" t="str">
        <f>IF(Activity!J66="","",Activity!J66)</f>
        <v/>
      </c>
      <c r="J61">
        <f>IF(Activity!K66="","",Activity!K66)</f>
        <v>0</v>
      </c>
      <c r="K61" t="str">
        <f>IF(Activity!L66="","",Activity!L66)</f>
        <v/>
      </c>
      <c r="L61" t="str">
        <f>IF(Activity!M66="","",Activity!M66)</f>
        <v/>
      </c>
      <c r="M61" t="str">
        <f>IF(Activity!N66="","",Activity!N66)</f>
        <v/>
      </c>
      <c r="N61" s="140" t="str">
        <f>IF(Activity!O66="","",Activity!O66)</f>
        <v/>
      </c>
      <c r="O61" t="str">
        <f>IF(Activity!P66="","",Activity!P66)</f>
        <v/>
      </c>
      <c r="P61" t="str">
        <f>IF(Activity!Q66="","",Activity!Q66)</f>
        <v/>
      </c>
      <c r="Q61" s="140" t="str">
        <f>IF(Activity!R66="","",Activity!R66)</f>
        <v/>
      </c>
      <c r="R61" t="str">
        <f>IF(Activity!U66="","",Activity!U66)</f>
        <v/>
      </c>
      <c r="S61" t="str">
        <f>IF(Activity!S66="","",Activity!S66)</f>
        <v/>
      </c>
      <c r="T61" t="str">
        <f>IF(Activity!T66="","",Activity!T66)</f>
        <v/>
      </c>
      <c r="V61" t="str">
        <f>IF(Activity!W66="","",Activity!W66)</f>
        <v/>
      </c>
    </row>
    <row r="62" spans="1:22" x14ac:dyDescent="0.3">
      <c r="A62">
        <v>11</v>
      </c>
      <c r="B62" t="str">
        <f t="shared" si="1"/>
        <v/>
      </c>
      <c r="C62" s="11" t="str">
        <f>IF(Activity!E67="","",Activity!E67)</f>
        <v/>
      </c>
      <c r="D62" t="str">
        <f>IF(Activity!F67="","",Activity!F67)</f>
        <v/>
      </c>
      <c r="E62" t="str">
        <f>IF(Activity!G67="","",Activity!G67)</f>
        <v/>
      </c>
      <c r="F62" t="str">
        <f>IF(Activity!H67="","",Activity!H67)</f>
        <v/>
      </c>
      <c r="G62" t="str">
        <f>IF(Activity!I67="","",Activity!I67)</f>
        <v/>
      </c>
      <c r="H62" t="str">
        <f>IF(I62="","",VLOOKUP(I62,Lists!F:G,2,FALSE))</f>
        <v/>
      </c>
      <c r="I62" t="str">
        <f>IF(Activity!J67="","",Activity!J67)</f>
        <v/>
      </c>
      <c r="J62">
        <f>IF(Activity!K67="","",Activity!K67)</f>
        <v>0</v>
      </c>
      <c r="K62" t="str">
        <f>IF(Activity!L67="","",Activity!L67)</f>
        <v/>
      </c>
      <c r="L62" t="str">
        <f>IF(Activity!M67="","",Activity!M67)</f>
        <v/>
      </c>
      <c r="M62" t="str">
        <f>IF(Activity!N67="","",Activity!N67)</f>
        <v/>
      </c>
      <c r="N62" s="140" t="str">
        <f>IF(Activity!O67="","",Activity!O67)</f>
        <v/>
      </c>
      <c r="O62" t="str">
        <f>IF(Activity!P67="","",Activity!P67)</f>
        <v/>
      </c>
      <c r="P62" t="str">
        <f>IF(Activity!Q67="","",Activity!Q67)</f>
        <v/>
      </c>
      <c r="Q62" s="140" t="str">
        <f>IF(Activity!R67="","",Activity!R67)</f>
        <v/>
      </c>
      <c r="R62" t="str">
        <f>IF(Activity!U67="","",Activity!U67)</f>
        <v/>
      </c>
      <c r="S62" t="str">
        <f>IF(Activity!S67="","",Activity!S67)</f>
        <v/>
      </c>
      <c r="T62" t="str">
        <f>IF(Activity!T67="","",Activity!T67)</f>
        <v/>
      </c>
      <c r="V62" t="str">
        <f>IF(Activity!W67="","",Activity!W67)</f>
        <v/>
      </c>
    </row>
    <row r="63" spans="1:22" x14ac:dyDescent="0.3">
      <c r="A63">
        <v>11</v>
      </c>
      <c r="B63" t="str">
        <f t="shared" si="1"/>
        <v/>
      </c>
      <c r="C63" s="11" t="str">
        <f>IF(Activity!E68="","",Activity!E68)</f>
        <v/>
      </c>
      <c r="D63" t="str">
        <f>IF(Activity!F68="","",Activity!F68)</f>
        <v/>
      </c>
      <c r="E63" t="str">
        <f>IF(Activity!G68="","",Activity!G68)</f>
        <v/>
      </c>
      <c r="F63" t="str">
        <f>IF(Activity!H68="","",Activity!H68)</f>
        <v/>
      </c>
      <c r="G63" t="str">
        <f>IF(Activity!I68="","",Activity!I68)</f>
        <v/>
      </c>
      <c r="H63" t="str">
        <f>IF(I63="","",VLOOKUP(I63,Lists!F:G,2,FALSE))</f>
        <v/>
      </c>
      <c r="I63" t="str">
        <f>IF(Activity!J68="","",Activity!J68)</f>
        <v/>
      </c>
      <c r="J63">
        <f>IF(Activity!K68="","",Activity!K68)</f>
        <v>0</v>
      </c>
      <c r="K63" t="str">
        <f>IF(Activity!L68="","",Activity!L68)</f>
        <v/>
      </c>
      <c r="L63" t="str">
        <f>IF(Activity!M68="","",Activity!M68)</f>
        <v/>
      </c>
      <c r="M63" t="str">
        <f>IF(Activity!N68="","",Activity!N68)</f>
        <v/>
      </c>
      <c r="N63" s="140" t="str">
        <f>IF(Activity!O68="","",Activity!O68)</f>
        <v/>
      </c>
      <c r="O63" t="str">
        <f>IF(Activity!P68="","",Activity!P68)</f>
        <v/>
      </c>
      <c r="P63" t="str">
        <f>IF(Activity!Q68="","",Activity!Q68)</f>
        <v/>
      </c>
      <c r="Q63" s="140" t="str">
        <f>IF(Activity!R68="","",Activity!R68)</f>
        <v/>
      </c>
      <c r="R63" t="str">
        <f>IF(Activity!U68="","",Activity!U68)</f>
        <v/>
      </c>
      <c r="S63" t="str">
        <f>IF(Activity!S68="","",Activity!S68)</f>
        <v/>
      </c>
      <c r="T63" t="str">
        <f>IF(Activity!T68="","",Activity!T68)</f>
        <v/>
      </c>
      <c r="V63" t="str">
        <f>IF(Activity!W68="","",Activity!W68)</f>
        <v/>
      </c>
    </row>
    <row r="64" spans="1:22" x14ac:dyDescent="0.3">
      <c r="A64">
        <v>11</v>
      </c>
      <c r="B64" t="str">
        <f t="shared" si="1"/>
        <v/>
      </c>
      <c r="C64" s="11" t="str">
        <f>IF(Activity!E69="","",Activity!E69)</f>
        <v/>
      </c>
      <c r="D64" t="str">
        <f>IF(Activity!F69="","",Activity!F69)</f>
        <v/>
      </c>
      <c r="E64" t="str">
        <f>IF(Activity!G69="","",Activity!G69)</f>
        <v/>
      </c>
      <c r="F64" t="str">
        <f>IF(Activity!H69="","",Activity!H69)</f>
        <v/>
      </c>
      <c r="G64" t="str">
        <f>IF(Activity!I69="","",Activity!I69)</f>
        <v/>
      </c>
      <c r="H64" t="str">
        <f>IF(I64="","",VLOOKUP(I64,Lists!F:G,2,FALSE))</f>
        <v/>
      </c>
      <c r="I64" t="str">
        <f>IF(Activity!J69="","",Activity!J69)</f>
        <v/>
      </c>
      <c r="J64">
        <f>IF(Activity!K69="","",Activity!K69)</f>
        <v>0</v>
      </c>
      <c r="K64" t="str">
        <f>IF(Activity!L69="","",Activity!L69)</f>
        <v/>
      </c>
      <c r="L64" t="str">
        <f>IF(Activity!M69="","",Activity!M69)</f>
        <v/>
      </c>
      <c r="M64" t="str">
        <f>IF(Activity!N69="","",Activity!N69)</f>
        <v/>
      </c>
      <c r="N64" s="140" t="str">
        <f>IF(Activity!O69="","",Activity!O69)</f>
        <v/>
      </c>
      <c r="O64" t="str">
        <f>IF(Activity!P69="","",Activity!P69)</f>
        <v/>
      </c>
      <c r="P64" t="str">
        <f>IF(Activity!Q69="","",Activity!Q69)</f>
        <v/>
      </c>
      <c r="Q64" s="140" t="str">
        <f>IF(Activity!R69="","",Activity!R69)</f>
        <v/>
      </c>
      <c r="R64" t="str">
        <f>IF(Activity!U69="","",Activity!U69)</f>
        <v/>
      </c>
      <c r="S64" t="str">
        <f>IF(Activity!S69="","",Activity!S69)</f>
        <v/>
      </c>
      <c r="T64" t="str">
        <f>IF(Activity!T69="","",Activity!T69)</f>
        <v/>
      </c>
      <c r="V64" t="str">
        <f>IF(Activity!W69="","",Activity!W69)</f>
        <v/>
      </c>
    </row>
    <row r="65" spans="1:22" x14ac:dyDescent="0.3">
      <c r="A65">
        <v>11</v>
      </c>
      <c r="B65" t="str">
        <f t="shared" si="1"/>
        <v/>
      </c>
      <c r="C65" s="11" t="str">
        <f>IF(Activity!E70="","",Activity!E70)</f>
        <v/>
      </c>
      <c r="D65" t="str">
        <f>IF(Activity!F70="","",Activity!F70)</f>
        <v/>
      </c>
      <c r="E65" t="str">
        <f>IF(Activity!G70="","",Activity!G70)</f>
        <v/>
      </c>
      <c r="F65" t="str">
        <f>IF(Activity!H70="","",Activity!H70)</f>
        <v/>
      </c>
      <c r="G65" t="str">
        <f>IF(Activity!I70="","",Activity!I70)</f>
        <v/>
      </c>
      <c r="H65" t="str">
        <f>IF(I65="","",VLOOKUP(I65,Lists!F:G,2,FALSE))</f>
        <v/>
      </c>
      <c r="I65" t="str">
        <f>IF(Activity!J70="","",Activity!J70)</f>
        <v/>
      </c>
      <c r="J65">
        <f>IF(Activity!K70="","",Activity!K70)</f>
        <v>0</v>
      </c>
      <c r="K65" t="str">
        <f>IF(Activity!L70="","",Activity!L70)</f>
        <v/>
      </c>
      <c r="L65" t="str">
        <f>IF(Activity!M70="","",Activity!M70)</f>
        <v/>
      </c>
      <c r="M65" t="str">
        <f>IF(Activity!N70="","",Activity!N70)</f>
        <v/>
      </c>
      <c r="N65" s="140" t="str">
        <f>IF(Activity!O70="","",Activity!O70)</f>
        <v/>
      </c>
      <c r="O65" t="str">
        <f>IF(Activity!P70="","",Activity!P70)</f>
        <v/>
      </c>
      <c r="P65" t="str">
        <f>IF(Activity!Q70="","",Activity!Q70)</f>
        <v/>
      </c>
      <c r="Q65" s="140" t="str">
        <f>IF(Activity!R70="","",Activity!R70)</f>
        <v/>
      </c>
      <c r="R65" t="str">
        <f>IF(Activity!U70="","",Activity!U70)</f>
        <v/>
      </c>
      <c r="S65" t="str">
        <f>IF(Activity!S70="","",Activity!S70)</f>
        <v/>
      </c>
      <c r="T65" t="str">
        <f>IF(Activity!T70="","",Activity!T70)</f>
        <v/>
      </c>
      <c r="V65" t="str">
        <f>IF(Activity!W70="","",Activity!W70)</f>
        <v/>
      </c>
    </row>
    <row r="66" spans="1:22" x14ac:dyDescent="0.3">
      <c r="A66">
        <v>11</v>
      </c>
      <c r="B66" t="str">
        <f t="shared" si="1"/>
        <v/>
      </c>
      <c r="C66" s="11" t="str">
        <f>IF(Activity!E71="","",Activity!E71)</f>
        <v/>
      </c>
      <c r="D66" t="str">
        <f>IF(Activity!F71="","",Activity!F71)</f>
        <v/>
      </c>
      <c r="E66" t="str">
        <f>IF(Activity!G71="","",Activity!G71)</f>
        <v/>
      </c>
      <c r="F66" t="str">
        <f>IF(Activity!H71="","",Activity!H71)</f>
        <v/>
      </c>
      <c r="G66" t="str">
        <f>IF(Activity!I71="","",Activity!I71)</f>
        <v/>
      </c>
      <c r="H66" t="str">
        <f>IF(I66="","",VLOOKUP(I66,Lists!F:G,2,FALSE))</f>
        <v/>
      </c>
      <c r="I66" t="str">
        <f>IF(Activity!J71="","",Activity!J71)</f>
        <v/>
      </c>
      <c r="J66">
        <f>IF(Activity!K71="","",Activity!K71)</f>
        <v>0</v>
      </c>
      <c r="K66" t="str">
        <f>IF(Activity!L71="","",Activity!L71)</f>
        <v/>
      </c>
      <c r="L66" t="str">
        <f>IF(Activity!M71="","",Activity!M71)</f>
        <v/>
      </c>
      <c r="M66" t="str">
        <f>IF(Activity!N71="","",Activity!N71)</f>
        <v/>
      </c>
      <c r="N66" s="140" t="str">
        <f>IF(Activity!O71="","",Activity!O71)</f>
        <v/>
      </c>
      <c r="O66" t="str">
        <f>IF(Activity!P71="","",Activity!P71)</f>
        <v/>
      </c>
      <c r="P66" t="str">
        <f>IF(Activity!Q71="","",Activity!Q71)</f>
        <v/>
      </c>
      <c r="Q66" s="140" t="str">
        <f>IF(Activity!R71="","",Activity!R71)</f>
        <v/>
      </c>
      <c r="R66" t="str">
        <f>IF(Activity!U71="","",Activity!U71)</f>
        <v/>
      </c>
      <c r="S66" t="str">
        <f>IF(Activity!S71="","",Activity!S71)</f>
        <v/>
      </c>
      <c r="T66" t="str">
        <f>IF(Activity!T71="","",Activity!T71)</f>
        <v/>
      </c>
      <c r="V66" t="str">
        <f>IF(Activity!W71="","",Activity!W71)</f>
        <v/>
      </c>
    </row>
    <row r="67" spans="1:22" x14ac:dyDescent="0.3">
      <c r="A67">
        <v>11</v>
      </c>
      <c r="B67" t="str">
        <f t="shared" si="1"/>
        <v/>
      </c>
      <c r="C67" s="11" t="str">
        <f>IF(Activity!E72="","",Activity!E72)</f>
        <v/>
      </c>
      <c r="D67" t="str">
        <f>IF(Activity!F72="","",Activity!F72)</f>
        <v/>
      </c>
      <c r="E67" t="str">
        <f>IF(Activity!G72="","",Activity!G72)</f>
        <v/>
      </c>
      <c r="F67" t="str">
        <f>IF(Activity!H72="","",Activity!H72)</f>
        <v/>
      </c>
      <c r="G67" t="str">
        <f>IF(Activity!I72="","",Activity!I72)</f>
        <v/>
      </c>
      <c r="H67" t="str">
        <f>IF(I67="","",VLOOKUP(I67,Lists!F:G,2,FALSE))</f>
        <v/>
      </c>
      <c r="I67" t="str">
        <f>IF(Activity!J72="","",Activity!J72)</f>
        <v/>
      </c>
      <c r="J67">
        <f>IF(Activity!K72="","",Activity!K72)</f>
        <v>0</v>
      </c>
      <c r="K67" t="str">
        <f>IF(Activity!L72="","",Activity!L72)</f>
        <v/>
      </c>
      <c r="L67" t="str">
        <f>IF(Activity!M72="","",Activity!M72)</f>
        <v/>
      </c>
      <c r="M67" t="str">
        <f>IF(Activity!N72="","",Activity!N72)</f>
        <v/>
      </c>
      <c r="N67" s="140" t="str">
        <f>IF(Activity!O72="","",Activity!O72)</f>
        <v/>
      </c>
      <c r="O67" t="str">
        <f>IF(Activity!P72="","",Activity!P72)</f>
        <v/>
      </c>
      <c r="P67" t="str">
        <f>IF(Activity!Q72="","",Activity!Q72)</f>
        <v/>
      </c>
      <c r="Q67" s="140" t="str">
        <f>IF(Activity!R72="","",Activity!R72)</f>
        <v/>
      </c>
      <c r="R67" t="str">
        <f>IF(Activity!U72="","",Activity!U72)</f>
        <v/>
      </c>
      <c r="S67" t="str">
        <f>IF(Activity!S72="","",Activity!S72)</f>
        <v/>
      </c>
      <c r="T67" t="str">
        <f>IF(Activity!T72="","",Activity!T72)</f>
        <v/>
      </c>
      <c r="V67" t="str">
        <f>IF(Activity!W72="","",Activity!W72)</f>
        <v/>
      </c>
    </row>
    <row r="68" spans="1:22" x14ac:dyDescent="0.3">
      <c r="A68">
        <v>11</v>
      </c>
      <c r="B68" t="str">
        <f t="shared" si="1"/>
        <v/>
      </c>
      <c r="C68" s="11" t="str">
        <f>IF(Activity!E73="","",Activity!E73)</f>
        <v/>
      </c>
      <c r="D68" t="str">
        <f>IF(Activity!F73="","",Activity!F73)</f>
        <v/>
      </c>
      <c r="E68" t="str">
        <f>IF(Activity!G73="","",Activity!G73)</f>
        <v/>
      </c>
      <c r="F68" t="str">
        <f>IF(Activity!H73="","",Activity!H73)</f>
        <v/>
      </c>
      <c r="G68" t="str">
        <f>IF(Activity!I73="","",Activity!I73)</f>
        <v/>
      </c>
      <c r="H68" t="str">
        <f>IF(I68="","",VLOOKUP(I68,Lists!F:G,2,FALSE))</f>
        <v/>
      </c>
      <c r="I68" t="str">
        <f>IF(Activity!J73="","",Activity!J73)</f>
        <v/>
      </c>
      <c r="J68">
        <f>IF(Activity!K73="","",Activity!K73)</f>
        <v>0</v>
      </c>
      <c r="K68" t="str">
        <f>IF(Activity!L73="","",Activity!L73)</f>
        <v/>
      </c>
      <c r="L68" t="str">
        <f>IF(Activity!M73="","",Activity!M73)</f>
        <v/>
      </c>
      <c r="M68" t="str">
        <f>IF(Activity!N73="","",Activity!N73)</f>
        <v/>
      </c>
      <c r="N68" s="140" t="str">
        <f>IF(Activity!O73="","",Activity!O73)</f>
        <v/>
      </c>
      <c r="O68" t="str">
        <f>IF(Activity!P73="","",Activity!P73)</f>
        <v/>
      </c>
      <c r="P68" t="str">
        <f>IF(Activity!Q73="","",Activity!Q73)</f>
        <v/>
      </c>
      <c r="Q68" s="140" t="str">
        <f>IF(Activity!R73="","",Activity!R73)</f>
        <v/>
      </c>
      <c r="R68" t="str">
        <f>IF(Activity!U73="","",Activity!U73)</f>
        <v/>
      </c>
      <c r="S68" t="str">
        <f>IF(Activity!S73="","",Activity!S73)</f>
        <v/>
      </c>
      <c r="T68" t="str">
        <f>IF(Activity!T73="","",Activity!T73)</f>
        <v/>
      </c>
      <c r="V68" t="str">
        <f>IF(Activity!W73="","",Activity!W73)</f>
        <v/>
      </c>
    </row>
    <row r="69" spans="1:22" x14ac:dyDescent="0.3">
      <c r="A69">
        <v>11</v>
      </c>
      <c r="B69" t="str">
        <f t="shared" si="1"/>
        <v/>
      </c>
      <c r="C69" s="11" t="str">
        <f>IF(Activity!E74="","",Activity!E74)</f>
        <v/>
      </c>
      <c r="D69" t="str">
        <f>IF(Activity!F74="","",Activity!F74)</f>
        <v/>
      </c>
      <c r="E69" t="str">
        <f>IF(Activity!G74="","",Activity!G74)</f>
        <v/>
      </c>
      <c r="F69" t="str">
        <f>IF(Activity!H74="","",Activity!H74)</f>
        <v/>
      </c>
      <c r="G69" t="str">
        <f>IF(Activity!I74="","",Activity!I74)</f>
        <v/>
      </c>
      <c r="H69" t="str">
        <f>IF(I69="","",VLOOKUP(I69,Lists!F:G,2,FALSE))</f>
        <v/>
      </c>
      <c r="I69" t="str">
        <f>IF(Activity!J74="","",Activity!J74)</f>
        <v/>
      </c>
      <c r="J69">
        <f>IF(Activity!K74="","",Activity!K74)</f>
        <v>0</v>
      </c>
      <c r="K69" t="str">
        <f>IF(Activity!L74="","",Activity!L74)</f>
        <v/>
      </c>
      <c r="L69" t="str">
        <f>IF(Activity!M74="","",Activity!M74)</f>
        <v/>
      </c>
      <c r="M69" t="str">
        <f>IF(Activity!N74="","",Activity!N74)</f>
        <v/>
      </c>
      <c r="N69" s="140" t="str">
        <f>IF(Activity!O74="","",Activity!O74)</f>
        <v/>
      </c>
      <c r="O69" t="str">
        <f>IF(Activity!P74="","",Activity!P74)</f>
        <v/>
      </c>
      <c r="P69" t="str">
        <f>IF(Activity!Q74="","",Activity!Q74)</f>
        <v/>
      </c>
      <c r="Q69" s="140" t="str">
        <f>IF(Activity!R74="","",Activity!R74)</f>
        <v/>
      </c>
      <c r="R69" t="str">
        <f>IF(Activity!U74="","",Activity!U74)</f>
        <v/>
      </c>
      <c r="S69" t="str">
        <f>IF(Activity!S74="","",Activity!S74)</f>
        <v/>
      </c>
      <c r="T69" t="str">
        <f>IF(Activity!T74="","",Activity!T74)</f>
        <v/>
      </c>
      <c r="V69" t="str">
        <f>IF(Activity!W74="","",Activity!W74)</f>
        <v/>
      </c>
    </row>
    <row r="70" spans="1:22" x14ac:dyDescent="0.3">
      <c r="A70">
        <v>11</v>
      </c>
      <c r="B70" t="str">
        <f t="shared" si="1"/>
        <v/>
      </c>
      <c r="C70" s="11" t="str">
        <f>IF(Activity!E75="","",Activity!E75)</f>
        <v/>
      </c>
      <c r="D70" t="str">
        <f>IF(Activity!F75="","",Activity!F75)</f>
        <v/>
      </c>
      <c r="E70" t="str">
        <f>IF(Activity!G75="","",Activity!G75)</f>
        <v/>
      </c>
      <c r="F70" t="str">
        <f>IF(Activity!H75="","",Activity!H75)</f>
        <v/>
      </c>
      <c r="G70" t="str">
        <f>IF(Activity!I75="","",Activity!I75)</f>
        <v/>
      </c>
      <c r="H70" t="str">
        <f>IF(I70="","",VLOOKUP(I70,Lists!F:G,2,FALSE))</f>
        <v/>
      </c>
      <c r="I70" t="str">
        <f>IF(Activity!J75="","",Activity!J75)</f>
        <v/>
      </c>
      <c r="J70">
        <f>IF(Activity!K75="","",Activity!K75)</f>
        <v>0</v>
      </c>
      <c r="K70" t="str">
        <f>IF(Activity!L75="","",Activity!L75)</f>
        <v/>
      </c>
      <c r="L70" t="str">
        <f>IF(Activity!M75="","",Activity!M75)</f>
        <v/>
      </c>
      <c r="M70" t="str">
        <f>IF(Activity!N75="","",Activity!N75)</f>
        <v/>
      </c>
      <c r="N70" s="140" t="str">
        <f>IF(Activity!O75="","",Activity!O75)</f>
        <v/>
      </c>
      <c r="O70" t="str">
        <f>IF(Activity!P75="","",Activity!P75)</f>
        <v/>
      </c>
      <c r="P70" t="str">
        <f>IF(Activity!Q75="","",Activity!Q75)</f>
        <v/>
      </c>
      <c r="Q70" s="140" t="str">
        <f>IF(Activity!R75="","",Activity!R75)</f>
        <v/>
      </c>
      <c r="R70" t="str">
        <f>IF(Activity!U75="","",Activity!U75)</f>
        <v/>
      </c>
      <c r="S70" t="str">
        <f>IF(Activity!S75="","",Activity!S75)</f>
        <v/>
      </c>
      <c r="T70" t="str">
        <f>IF(Activity!T75="","",Activity!T75)</f>
        <v/>
      </c>
      <c r="V70" t="str">
        <f>IF(Activity!W75="","",Activity!W75)</f>
        <v/>
      </c>
    </row>
    <row r="71" spans="1:22" x14ac:dyDescent="0.3">
      <c r="A71">
        <v>11</v>
      </c>
      <c r="B71" t="str">
        <f t="shared" ref="B71:B134" si="2">IF(C71="","",B$1)</f>
        <v/>
      </c>
      <c r="C71" s="11" t="str">
        <f>IF(Activity!E76="","",Activity!E76)</f>
        <v/>
      </c>
      <c r="D71" t="str">
        <f>IF(Activity!F76="","",Activity!F76)</f>
        <v/>
      </c>
      <c r="E71" t="str">
        <f>IF(Activity!G76="","",Activity!G76)</f>
        <v/>
      </c>
      <c r="F71" t="str">
        <f>IF(Activity!H76="","",Activity!H76)</f>
        <v/>
      </c>
      <c r="G71" t="str">
        <f>IF(Activity!I76="","",Activity!I76)</f>
        <v/>
      </c>
      <c r="H71" t="str">
        <f>IF(I71="","",VLOOKUP(I71,Lists!F:G,2,FALSE))</f>
        <v/>
      </c>
      <c r="I71" t="str">
        <f>IF(Activity!J76="","",Activity!J76)</f>
        <v/>
      </c>
      <c r="J71">
        <f>IF(Activity!K76="","",Activity!K76)</f>
        <v>0</v>
      </c>
      <c r="K71" t="str">
        <f>IF(Activity!L76="","",Activity!L76)</f>
        <v/>
      </c>
      <c r="L71" t="str">
        <f>IF(Activity!M76="","",Activity!M76)</f>
        <v/>
      </c>
      <c r="M71" t="str">
        <f>IF(Activity!N76="","",Activity!N76)</f>
        <v/>
      </c>
      <c r="N71" s="140" t="str">
        <f>IF(Activity!O76="","",Activity!O76)</f>
        <v/>
      </c>
      <c r="O71" t="str">
        <f>IF(Activity!P76="","",Activity!P76)</f>
        <v/>
      </c>
      <c r="P71" t="str">
        <f>IF(Activity!Q76="","",Activity!Q76)</f>
        <v/>
      </c>
      <c r="Q71" s="140" t="str">
        <f>IF(Activity!R76="","",Activity!R76)</f>
        <v/>
      </c>
      <c r="R71" t="str">
        <f>IF(Activity!U76="","",Activity!U76)</f>
        <v/>
      </c>
      <c r="S71" t="str">
        <f>IF(Activity!S76="","",Activity!S76)</f>
        <v/>
      </c>
      <c r="T71" t="str">
        <f>IF(Activity!T76="","",Activity!T76)</f>
        <v/>
      </c>
      <c r="V71" t="str">
        <f>IF(Activity!W76="","",Activity!W76)</f>
        <v/>
      </c>
    </row>
    <row r="72" spans="1:22" x14ac:dyDescent="0.3">
      <c r="A72">
        <v>11</v>
      </c>
      <c r="B72" t="str">
        <f t="shared" si="2"/>
        <v/>
      </c>
      <c r="C72" s="11" t="str">
        <f>IF(Activity!E77="","",Activity!E77)</f>
        <v/>
      </c>
      <c r="D72" t="str">
        <f>IF(Activity!F77="","",Activity!F77)</f>
        <v/>
      </c>
      <c r="E72" t="str">
        <f>IF(Activity!G77="","",Activity!G77)</f>
        <v/>
      </c>
      <c r="F72" t="str">
        <f>IF(Activity!H77="","",Activity!H77)</f>
        <v/>
      </c>
      <c r="G72" t="str">
        <f>IF(Activity!I77="","",Activity!I77)</f>
        <v/>
      </c>
      <c r="H72" t="str">
        <f>IF(I72="","",VLOOKUP(I72,Lists!F:G,2,FALSE))</f>
        <v/>
      </c>
      <c r="I72" t="str">
        <f>IF(Activity!J77="","",Activity!J77)</f>
        <v/>
      </c>
      <c r="J72">
        <f>IF(Activity!K77="","",Activity!K77)</f>
        <v>0</v>
      </c>
      <c r="K72" t="str">
        <f>IF(Activity!L77="","",Activity!L77)</f>
        <v/>
      </c>
      <c r="L72" t="str">
        <f>IF(Activity!M77="","",Activity!M77)</f>
        <v/>
      </c>
      <c r="M72" t="str">
        <f>IF(Activity!N77="","",Activity!N77)</f>
        <v/>
      </c>
      <c r="N72" s="140" t="str">
        <f>IF(Activity!O77="","",Activity!O77)</f>
        <v/>
      </c>
      <c r="O72" t="str">
        <f>IF(Activity!P77="","",Activity!P77)</f>
        <v/>
      </c>
      <c r="P72" t="str">
        <f>IF(Activity!Q77="","",Activity!Q77)</f>
        <v/>
      </c>
      <c r="Q72" s="140" t="str">
        <f>IF(Activity!R77="","",Activity!R77)</f>
        <v/>
      </c>
      <c r="R72" t="str">
        <f>IF(Activity!U77="","",Activity!U77)</f>
        <v/>
      </c>
      <c r="S72" t="str">
        <f>IF(Activity!S77="","",Activity!S77)</f>
        <v/>
      </c>
      <c r="T72" t="str">
        <f>IF(Activity!T77="","",Activity!T77)</f>
        <v/>
      </c>
      <c r="V72" t="str">
        <f>IF(Activity!W77="","",Activity!W77)</f>
        <v/>
      </c>
    </row>
    <row r="73" spans="1:22" x14ac:dyDescent="0.3">
      <c r="A73">
        <v>11</v>
      </c>
      <c r="B73" t="str">
        <f t="shared" si="2"/>
        <v/>
      </c>
      <c r="C73" s="11" t="str">
        <f>IF(Activity!E78="","",Activity!E78)</f>
        <v/>
      </c>
      <c r="D73" t="str">
        <f>IF(Activity!F78="","",Activity!F78)</f>
        <v/>
      </c>
      <c r="E73" t="str">
        <f>IF(Activity!G78="","",Activity!G78)</f>
        <v/>
      </c>
      <c r="F73" t="str">
        <f>IF(Activity!H78="","",Activity!H78)</f>
        <v/>
      </c>
      <c r="G73" t="str">
        <f>IF(Activity!I78="","",Activity!I78)</f>
        <v/>
      </c>
      <c r="H73" t="str">
        <f>IF(I73="","",VLOOKUP(I73,Lists!F:G,2,FALSE))</f>
        <v/>
      </c>
      <c r="I73" t="str">
        <f>IF(Activity!J78="","",Activity!J78)</f>
        <v/>
      </c>
      <c r="J73">
        <f>IF(Activity!K78="","",Activity!K78)</f>
        <v>0</v>
      </c>
      <c r="K73" t="str">
        <f>IF(Activity!L78="","",Activity!L78)</f>
        <v/>
      </c>
      <c r="L73" t="str">
        <f>IF(Activity!M78="","",Activity!M78)</f>
        <v/>
      </c>
      <c r="M73" t="str">
        <f>IF(Activity!N78="","",Activity!N78)</f>
        <v/>
      </c>
      <c r="N73" s="140" t="str">
        <f>IF(Activity!O78="","",Activity!O78)</f>
        <v/>
      </c>
      <c r="O73" t="str">
        <f>IF(Activity!P78="","",Activity!P78)</f>
        <v/>
      </c>
      <c r="P73" t="str">
        <f>IF(Activity!Q78="","",Activity!Q78)</f>
        <v/>
      </c>
      <c r="Q73" s="140" t="str">
        <f>IF(Activity!R78="","",Activity!R78)</f>
        <v/>
      </c>
      <c r="R73" t="str">
        <f>IF(Activity!U78="","",Activity!U78)</f>
        <v/>
      </c>
      <c r="S73" t="str">
        <f>IF(Activity!S78="","",Activity!S78)</f>
        <v/>
      </c>
      <c r="T73" t="str">
        <f>IF(Activity!T78="","",Activity!T78)</f>
        <v/>
      </c>
      <c r="V73" t="str">
        <f>IF(Activity!W78="","",Activity!W78)</f>
        <v/>
      </c>
    </row>
    <row r="74" spans="1:22" x14ac:dyDescent="0.3">
      <c r="A74">
        <v>11</v>
      </c>
      <c r="B74" t="str">
        <f t="shared" si="2"/>
        <v/>
      </c>
      <c r="C74" s="11" t="str">
        <f>IF(Activity!E79="","",Activity!E79)</f>
        <v/>
      </c>
      <c r="D74" t="str">
        <f>IF(Activity!F79="","",Activity!F79)</f>
        <v/>
      </c>
      <c r="E74" t="str">
        <f>IF(Activity!G79="","",Activity!G79)</f>
        <v/>
      </c>
      <c r="F74" t="str">
        <f>IF(Activity!H79="","",Activity!H79)</f>
        <v/>
      </c>
      <c r="G74" t="str">
        <f>IF(Activity!I79="","",Activity!I79)</f>
        <v/>
      </c>
      <c r="H74" t="str">
        <f>IF(I74="","",VLOOKUP(I74,Lists!F:G,2,FALSE))</f>
        <v/>
      </c>
      <c r="I74" t="str">
        <f>IF(Activity!J79="","",Activity!J79)</f>
        <v/>
      </c>
      <c r="J74">
        <f>IF(Activity!K79="","",Activity!K79)</f>
        <v>0</v>
      </c>
      <c r="K74" t="str">
        <f>IF(Activity!L79="","",Activity!L79)</f>
        <v/>
      </c>
      <c r="L74" t="str">
        <f>IF(Activity!M79="","",Activity!M79)</f>
        <v/>
      </c>
      <c r="M74" t="str">
        <f>IF(Activity!N79="","",Activity!N79)</f>
        <v/>
      </c>
      <c r="N74" s="140" t="str">
        <f>IF(Activity!O79="","",Activity!O79)</f>
        <v/>
      </c>
      <c r="O74" t="str">
        <f>IF(Activity!P79="","",Activity!P79)</f>
        <v/>
      </c>
      <c r="P74" t="str">
        <f>IF(Activity!Q79="","",Activity!Q79)</f>
        <v/>
      </c>
      <c r="Q74" s="140" t="str">
        <f>IF(Activity!R79="","",Activity!R79)</f>
        <v/>
      </c>
      <c r="R74" t="str">
        <f>IF(Activity!U79="","",Activity!U79)</f>
        <v/>
      </c>
      <c r="S74" t="str">
        <f>IF(Activity!S79="","",Activity!S79)</f>
        <v/>
      </c>
      <c r="T74" t="str">
        <f>IF(Activity!T79="","",Activity!T79)</f>
        <v/>
      </c>
      <c r="V74" t="str">
        <f>IF(Activity!W79="","",Activity!W79)</f>
        <v/>
      </c>
    </row>
    <row r="75" spans="1:22" x14ac:dyDescent="0.3">
      <c r="A75">
        <v>11</v>
      </c>
      <c r="B75" t="str">
        <f t="shared" si="2"/>
        <v/>
      </c>
      <c r="C75" s="11" t="str">
        <f>IF(Activity!E80="","",Activity!E80)</f>
        <v/>
      </c>
      <c r="D75" t="str">
        <f>IF(Activity!F80="","",Activity!F80)</f>
        <v/>
      </c>
      <c r="E75" t="str">
        <f>IF(Activity!G80="","",Activity!G80)</f>
        <v/>
      </c>
      <c r="F75" t="str">
        <f>IF(Activity!H80="","",Activity!H80)</f>
        <v/>
      </c>
      <c r="G75" t="str">
        <f>IF(Activity!I80="","",Activity!I80)</f>
        <v/>
      </c>
      <c r="H75" t="str">
        <f>IF(I75="","",VLOOKUP(I75,Lists!F:G,2,FALSE))</f>
        <v/>
      </c>
      <c r="I75" t="str">
        <f>IF(Activity!J80="","",Activity!J80)</f>
        <v/>
      </c>
      <c r="J75">
        <f>IF(Activity!K80="","",Activity!K80)</f>
        <v>0</v>
      </c>
      <c r="K75" t="str">
        <f>IF(Activity!L80="","",Activity!L80)</f>
        <v/>
      </c>
      <c r="L75" t="str">
        <f>IF(Activity!M80="","",Activity!M80)</f>
        <v/>
      </c>
      <c r="M75" t="str">
        <f>IF(Activity!N80="","",Activity!N80)</f>
        <v/>
      </c>
      <c r="N75" s="140" t="str">
        <f>IF(Activity!O80="","",Activity!O80)</f>
        <v/>
      </c>
      <c r="O75" t="str">
        <f>IF(Activity!P80="","",Activity!P80)</f>
        <v/>
      </c>
      <c r="P75" t="str">
        <f>IF(Activity!Q80="","",Activity!Q80)</f>
        <v/>
      </c>
      <c r="Q75" s="140" t="str">
        <f>IF(Activity!R80="","",Activity!R80)</f>
        <v/>
      </c>
      <c r="R75" t="str">
        <f>IF(Activity!U80="","",Activity!U80)</f>
        <v/>
      </c>
      <c r="S75" t="str">
        <f>IF(Activity!S80="","",Activity!S80)</f>
        <v/>
      </c>
      <c r="T75" t="str">
        <f>IF(Activity!T80="","",Activity!T80)</f>
        <v/>
      </c>
      <c r="V75" t="str">
        <f>IF(Activity!W80="","",Activity!W80)</f>
        <v/>
      </c>
    </row>
    <row r="76" spans="1:22" x14ac:dyDescent="0.3">
      <c r="A76">
        <v>11</v>
      </c>
      <c r="B76" t="str">
        <f t="shared" si="2"/>
        <v/>
      </c>
      <c r="C76" s="11" t="str">
        <f>IF(Activity!E81="","",Activity!E81)</f>
        <v/>
      </c>
      <c r="D76" t="str">
        <f>IF(Activity!F81="","",Activity!F81)</f>
        <v/>
      </c>
      <c r="E76" t="str">
        <f>IF(Activity!G81="","",Activity!G81)</f>
        <v/>
      </c>
      <c r="F76" t="str">
        <f>IF(Activity!H81="","",Activity!H81)</f>
        <v/>
      </c>
      <c r="G76" t="str">
        <f>IF(Activity!I81="","",Activity!I81)</f>
        <v/>
      </c>
      <c r="H76" t="str">
        <f>IF(I76="","",VLOOKUP(I76,Lists!F:G,2,FALSE))</f>
        <v/>
      </c>
      <c r="I76" t="str">
        <f>IF(Activity!J81="","",Activity!J81)</f>
        <v/>
      </c>
      <c r="J76">
        <f>IF(Activity!K81="","",Activity!K81)</f>
        <v>0</v>
      </c>
      <c r="K76" t="str">
        <f>IF(Activity!L81="","",Activity!L81)</f>
        <v/>
      </c>
      <c r="L76" t="str">
        <f>IF(Activity!M81="","",Activity!M81)</f>
        <v/>
      </c>
      <c r="M76" t="str">
        <f>IF(Activity!N81="","",Activity!N81)</f>
        <v/>
      </c>
      <c r="N76" s="140" t="str">
        <f>IF(Activity!O81="","",Activity!O81)</f>
        <v/>
      </c>
      <c r="O76" t="str">
        <f>IF(Activity!P81="","",Activity!P81)</f>
        <v/>
      </c>
      <c r="P76" t="str">
        <f>IF(Activity!Q81="","",Activity!Q81)</f>
        <v/>
      </c>
      <c r="Q76" s="140" t="str">
        <f>IF(Activity!R81="","",Activity!R81)</f>
        <v/>
      </c>
      <c r="R76" t="str">
        <f>IF(Activity!U81="","",Activity!U81)</f>
        <v/>
      </c>
      <c r="S76" t="str">
        <f>IF(Activity!S81="","",Activity!S81)</f>
        <v/>
      </c>
      <c r="T76" t="str">
        <f>IF(Activity!T81="","",Activity!T81)</f>
        <v/>
      </c>
      <c r="V76" t="str">
        <f>IF(Activity!W81="","",Activity!W81)</f>
        <v/>
      </c>
    </row>
    <row r="77" spans="1:22" x14ac:dyDescent="0.3">
      <c r="A77">
        <v>11</v>
      </c>
      <c r="B77" t="str">
        <f t="shared" si="2"/>
        <v/>
      </c>
      <c r="C77" s="11" t="str">
        <f>IF(Activity!E82="","",Activity!E82)</f>
        <v/>
      </c>
      <c r="D77" t="str">
        <f>IF(Activity!F82="","",Activity!F82)</f>
        <v/>
      </c>
      <c r="E77" t="str">
        <f>IF(Activity!G82="","",Activity!G82)</f>
        <v/>
      </c>
      <c r="F77" t="str">
        <f>IF(Activity!H82="","",Activity!H82)</f>
        <v/>
      </c>
      <c r="G77" t="str">
        <f>IF(Activity!I82="","",Activity!I82)</f>
        <v/>
      </c>
      <c r="H77" t="str">
        <f>IF(I77="","",VLOOKUP(I77,Lists!F:G,2,FALSE))</f>
        <v/>
      </c>
      <c r="I77" t="str">
        <f>IF(Activity!J82="","",Activity!J82)</f>
        <v/>
      </c>
      <c r="J77">
        <f>IF(Activity!K82="","",Activity!K82)</f>
        <v>0</v>
      </c>
      <c r="K77" t="str">
        <f>IF(Activity!L82="","",Activity!L82)</f>
        <v/>
      </c>
      <c r="L77" t="str">
        <f>IF(Activity!M82="","",Activity!M82)</f>
        <v/>
      </c>
      <c r="M77" t="str">
        <f>IF(Activity!N82="","",Activity!N82)</f>
        <v/>
      </c>
      <c r="N77" s="140" t="str">
        <f>IF(Activity!O82="","",Activity!O82)</f>
        <v/>
      </c>
      <c r="O77" t="str">
        <f>IF(Activity!P82="","",Activity!P82)</f>
        <v/>
      </c>
      <c r="P77" t="str">
        <f>IF(Activity!Q82="","",Activity!Q82)</f>
        <v/>
      </c>
      <c r="Q77" s="140" t="str">
        <f>IF(Activity!R82="","",Activity!R82)</f>
        <v/>
      </c>
      <c r="R77" t="str">
        <f>IF(Activity!U82="","",Activity!U82)</f>
        <v/>
      </c>
      <c r="S77" t="str">
        <f>IF(Activity!S82="","",Activity!S82)</f>
        <v/>
      </c>
      <c r="T77" t="str">
        <f>IF(Activity!T82="","",Activity!T82)</f>
        <v/>
      </c>
      <c r="V77" t="str">
        <f>IF(Activity!W82="","",Activity!W82)</f>
        <v/>
      </c>
    </row>
    <row r="78" spans="1:22" x14ac:dyDescent="0.3">
      <c r="A78">
        <v>11</v>
      </c>
      <c r="B78" t="str">
        <f t="shared" si="2"/>
        <v/>
      </c>
      <c r="C78" s="11" t="str">
        <f>IF(Activity!E83="","",Activity!E83)</f>
        <v/>
      </c>
      <c r="D78" t="str">
        <f>IF(Activity!F83="","",Activity!F83)</f>
        <v/>
      </c>
      <c r="E78" t="str">
        <f>IF(Activity!G83="","",Activity!G83)</f>
        <v/>
      </c>
      <c r="F78" t="str">
        <f>IF(Activity!H83="","",Activity!H83)</f>
        <v/>
      </c>
      <c r="G78" t="str">
        <f>IF(Activity!I83="","",Activity!I83)</f>
        <v/>
      </c>
      <c r="H78" t="str">
        <f>IF(I78="","",VLOOKUP(I78,Lists!F:G,2,FALSE))</f>
        <v/>
      </c>
      <c r="I78" t="str">
        <f>IF(Activity!J83="","",Activity!J83)</f>
        <v/>
      </c>
      <c r="J78">
        <f>IF(Activity!K83="","",Activity!K83)</f>
        <v>0</v>
      </c>
      <c r="K78" t="str">
        <f>IF(Activity!L83="","",Activity!L83)</f>
        <v/>
      </c>
      <c r="L78" t="str">
        <f>IF(Activity!M83="","",Activity!M83)</f>
        <v/>
      </c>
      <c r="M78" t="str">
        <f>IF(Activity!N83="","",Activity!N83)</f>
        <v/>
      </c>
      <c r="N78" s="140" t="str">
        <f>IF(Activity!O83="","",Activity!O83)</f>
        <v/>
      </c>
      <c r="O78" t="str">
        <f>IF(Activity!P83="","",Activity!P83)</f>
        <v/>
      </c>
      <c r="P78" t="str">
        <f>IF(Activity!Q83="","",Activity!Q83)</f>
        <v/>
      </c>
      <c r="Q78" s="140" t="str">
        <f>IF(Activity!R83="","",Activity!R83)</f>
        <v/>
      </c>
      <c r="R78" t="str">
        <f>IF(Activity!U83="","",Activity!U83)</f>
        <v/>
      </c>
      <c r="S78" t="str">
        <f>IF(Activity!S83="","",Activity!S83)</f>
        <v/>
      </c>
      <c r="T78" t="str">
        <f>IF(Activity!T83="","",Activity!T83)</f>
        <v/>
      </c>
      <c r="V78" t="str">
        <f>IF(Activity!W83="","",Activity!W83)</f>
        <v/>
      </c>
    </row>
    <row r="79" spans="1:22" x14ac:dyDescent="0.3">
      <c r="A79">
        <v>11</v>
      </c>
      <c r="B79" t="str">
        <f t="shared" si="2"/>
        <v/>
      </c>
      <c r="C79" s="11" t="str">
        <f>IF(Activity!E84="","",Activity!E84)</f>
        <v/>
      </c>
      <c r="D79" t="str">
        <f>IF(Activity!F84="","",Activity!F84)</f>
        <v/>
      </c>
      <c r="E79" t="str">
        <f>IF(Activity!G84="","",Activity!G84)</f>
        <v/>
      </c>
      <c r="F79" t="str">
        <f>IF(Activity!H84="","",Activity!H84)</f>
        <v/>
      </c>
      <c r="G79" t="str">
        <f>IF(Activity!I84="","",Activity!I84)</f>
        <v/>
      </c>
      <c r="H79" t="str">
        <f>IF(I79="","",VLOOKUP(I79,Lists!F:G,2,FALSE))</f>
        <v/>
      </c>
      <c r="I79" t="str">
        <f>IF(Activity!J84="","",Activity!J84)</f>
        <v/>
      </c>
      <c r="J79">
        <f>IF(Activity!K84="","",Activity!K84)</f>
        <v>0</v>
      </c>
      <c r="K79" t="str">
        <f>IF(Activity!L84="","",Activity!L84)</f>
        <v/>
      </c>
      <c r="L79" t="str">
        <f>IF(Activity!M84="","",Activity!M84)</f>
        <v/>
      </c>
      <c r="M79" t="str">
        <f>IF(Activity!N84="","",Activity!N84)</f>
        <v/>
      </c>
      <c r="N79" s="140" t="str">
        <f>IF(Activity!O84="","",Activity!O84)</f>
        <v/>
      </c>
      <c r="O79" t="str">
        <f>IF(Activity!P84="","",Activity!P84)</f>
        <v/>
      </c>
      <c r="P79" t="str">
        <f>IF(Activity!Q84="","",Activity!Q84)</f>
        <v/>
      </c>
      <c r="Q79" s="140" t="str">
        <f>IF(Activity!R84="","",Activity!R84)</f>
        <v/>
      </c>
      <c r="R79" t="str">
        <f>IF(Activity!U84="","",Activity!U84)</f>
        <v/>
      </c>
      <c r="S79" t="str">
        <f>IF(Activity!S84="","",Activity!S84)</f>
        <v/>
      </c>
      <c r="T79" t="str">
        <f>IF(Activity!T84="","",Activity!T84)</f>
        <v/>
      </c>
      <c r="V79" t="str">
        <f>IF(Activity!W84="","",Activity!W84)</f>
        <v/>
      </c>
    </row>
    <row r="80" spans="1:22" x14ac:dyDescent="0.3">
      <c r="A80">
        <v>11</v>
      </c>
      <c r="B80" t="str">
        <f t="shared" si="2"/>
        <v/>
      </c>
      <c r="C80" s="11" t="str">
        <f>IF(Activity!E85="","",Activity!E85)</f>
        <v/>
      </c>
      <c r="D80" t="str">
        <f>IF(Activity!F85="","",Activity!F85)</f>
        <v/>
      </c>
      <c r="E80" t="str">
        <f>IF(Activity!G85="","",Activity!G85)</f>
        <v/>
      </c>
      <c r="F80" t="str">
        <f>IF(Activity!H85="","",Activity!H85)</f>
        <v/>
      </c>
      <c r="G80" t="str">
        <f>IF(Activity!I85="","",Activity!I85)</f>
        <v/>
      </c>
      <c r="H80" t="str">
        <f>IF(I80="","",VLOOKUP(I80,Lists!F:G,2,FALSE))</f>
        <v/>
      </c>
      <c r="I80" t="str">
        <f>IF(Activity!J85="","",Activity!J85)</f>
        <v/>
      </c>
      <c r="J80">
        <f>IF(Activity!K85="","",Activity!K85)</f>
        <v>0</v>
      </c>
      <c r="K80" t="str">
        <f>IF(Activity!L85="","",Activity!L85)</f>
        <v/>
      </c>
      <c r="L80" t="str">
        <f>IF(Activity!M85="","",Activity!M85)</f>
        <v/>
      </c>
      <c r="M80" t="str">
        <f>IF(Activity!N85="","",Activity!N85)</f>
        <v/>
      </c>
      <c r="N80" s="140" t="str">
        <f>IF(Activity!O85="","",Activity!O85)</f>
        <v/>
      </c>
      <c r="O80" t="str">
        <f>IF(Activity!P85="","",Activity!P85)</f>
        <v/>
      </c>
      <c r="P80" t="str">
        <f>IF(Activity!Q85="","",Activity!Q85)</f>
        <v/>
      </c>
      <c r="Q80" s="140" t="str">
        <f>IF(Activity!R85="","",Activity!R85)</f>
        <v/>
      </c>
      <c r="R80" t="str">
        <f>IF(Activity!U85="","",Activity!U85)</f>
        <v/>
      </c>
      <c r="S80" t="str">
        <f>IF(Activity!S85="","",Activity!S85)</f>
        <v/>
      </c>
      <c r="T80" t="str">
        <f>IF(Activity!T85="","",Activity!T85)</f>
        <v/>
      </c>
      <c r="V80" t="str">
        <f>IF(Activity!W85="","",Activity!W85)</f>
        <v/>
      </c>
    </row>
    <row r="81" spans="1:22" x14ac:dyDescent="0.3">
      <c r="A81">
        <v>11</v>
      </c>
      <c r="B81" t="str">
        <f t="shared" si="2"/>
        <v/>
      </c>
      <c r="C81" s="11" t="str">
        <f>IF(Activity!E86="","",Activity!E86)</f>
        <v/>
      </c>
      <c r="D81" t="str">
        <f>IF(Activity!F86="","",Activity!F86)</f>
        <v/>
      </c>
      <c r="E81" t="str">
        <f>IF(Activity!G86="","",Activity!G86)</f>
        <v/>
      </c>
      <c r="F81" t="str">
        <f>IF(Activity!H86="","",Activity!H86)</f>
        <v/>
      </c>
      <c r="G81" t="str">
        <f>IF(Activity!I86="","",Activity!I86)</f>
        <v/>
      </c>
      <c r="H81" t="str">
        <f>IF(I81="","",VLOOKUP(I81,Lists!F:G,2,FALSE))</f>
        <v/>
      </c>
      <c r="I81" t="str">
        <f>IF(Activity!J86="","",Activity!J86)</f>
        <v/>
      </c>
      <c r="J81">
        <f>IF(Activity!K86="","",Activity!K86)</f>
        <v>0</v>
      </c>
      <c r="K81" t="str">
        <f>IF(Activity!L86="","",Activity!L86)</f>
        <v/>
      </c>
      <c r="L81" t="str">
        <f>IF(Activity!M86="","",Activity!M86)</f>
        <v/>
      </c>
      <c r="M81" t="str">
        <f>IF(Activity!N86="","",Activity!N86)</f>
        <v/>
      </c>
      <c r="N81" s="140" t="str">
        <f>IF(Activity!O86="","",Activity!O86)</f>
        <v/>
      </c>
      <c r="O81" t="str">
        <f>IF(Activity!P86="","",Activity!P86)</f>
        <v/>
      </c>
      <c r="P81" t="str">
        <f>IF(Activity!Q86="","",Activity!Q86)</f>
        <v/>
      </c>
      <c r="Q81" s="140" t="str">
        <f>IF(Activity!R86="","",Activity!R86)</f>
        <v/>
      </c>
      <c r="R81" t="str">
        <f>IF(Activity!U86="","",Activity!U86)</f>
        <v/>
      </c>
      <c r="S81" t="str">
        <f>IF(Activity!S86="","",Activity!S86)</f>
        <v/>
      </c>
      <c r="T81" t="str">
        <f>IF(Activity!T86="","",Activity!T86)</f>
        <v/>
      </c>
      <c r="V81" t="str">
        <f>IF(Activity!W86="","",Activity!W86)</f>
        <v/>
      </c>
    </row>
    <row r="82" spans="1:22" x14ac:dyDescent="0.3">
      <c r="A82">
        <v>11</v>
      </c>
      <c r="B82" t="str">
        <f t="shared" si="2"/>
        <v/>
      </c>
      <c r="C82" s="11" t="str">
        <f>IF(Activity!E87="","",Activity!E87)</f>
        <v/>
      </c>
      <c r="D82" t="str">
        <f>IF(Activity!F87="","",Activity!F87)</f>
        <v/>
      </c>
      <c r="E82" t="str">
        <f>IF(Activity!G87="","",Activity!G87)</f>
        <v/>
      </c>
      <c r="F82" t="str">
        <f>IF(Activity!H87="","",Activity!H87)</f>
        <v/>
      </c>
      <c r="G82" t="str">
        <f>IF(Activity!I87="","",Activity!I87)</f>
        <v/>
      </c>
      <c r="H82" t="str">
        <f>IF(I82="","",VLOOKUP(I82,Lists!F:G,2,FALSE))</f>
        <v/>
      </c>
      <c r="I82" t="str">
        <f>IF(Activity!J87="","",Activity!J87)</f>
        <v/>
      </c>
      <c r="J82">
        <f>IF(Activity!K87="","",Activity!K87)</f>
        <v>0</v>
      </c>
      <c r="K82" t="str">
        <f>IF(Activity!L87="","",Activity!L87)</f>
        <v/>
      </c>
      <c r="L82" t="str">
        <f>IF(Activity!M87="","",Activity!M87)</f>
        <v/>
      </c>
      <c r="M82" t="str">
        <f>IF(Activity!N87="","",Activity!N87)</f>
        <v/>
      </c>
      <c r="N82" s="140" t="str">
        <f>IF(Activity!O87="","",Activity!O87)</f>
        <v/>
      </c>
      <c r="O82" t="str">
        <f>IF(Activity!P87="","",Activity!P87)</f>
        <v/>
      </c>
      <c r="P82" t="str">
        <f>IF(Activity!Q87="","",Activity!Q87)</f>
        <v/>
      </c>
      <c r="Q82" s="140" t="str">
        <f>IF(Activity!R87="","",Activity!R87)</f>
        <v/>
      </c>
      <c r="R82" t="str">
        <f>IF(Activity!U87="","",Activity!U87)</f>
        <v/>
      </c>
      <c r="S82" t="str">
        <f>IF(Activity!S87="","",Activity!S87)</f>
        <v/>
      </c>
      <c r="T82" t="str">
        <f>IF(Activity!T87="","",Activity!T87)</f>
        <v/>
      </c>
      <c r="V82" t="str">
        <f>IF(Activity!W87="","",Activity!W87)</f>
        <v/>
      </c>
    </row>
    <row r="83" spans="1:22" x14ac:dyDescent="0.3">
      <c r="A83">
        <v>11</v>
      </c>
      <c r="B83" t="str">
        <f t="shared" si="2"/>
        <v/>
      </c>
      <c r="C83" s="11" t="str">
        <f>IF(Activity!E88="","",Activity!E88)</f>
        <v/>
      </c>
      <c r="D83" t="str">
        <f>IF(Activity!F88="","",Activity!F88)</f>
        <v/>
      </c>
      <c r="E83" t="str">
        <f>IF(Activity!G88="","",Activity!G88)</f>
        <v/>
      </c>
      <c r="F83" t="str">
        <f>IF(Activity!H88="","",Activity!H88)</f>
        <v/>
      </c>
      <c r="G83" t="str">
        <f>IF(Activity!I88="","",Activity!I88)</f>
        <v/>
      </c>
      <c r="H83" t="str">
        <f>IF(I83="","",VLOOKUP(I83,Lists!F:G,2,FALSE))</f>
        <v/>
      </c>
      <c r="I83" t="str">
        <f>IF(Activity!J88="","",Activity!J88)</f>
        <v/>
      </c>
      <c r="J83">
        <f>IF(Activity!K88="","",Activity!K88)</f>
        <v>0</v>
      </c>
      <c r="K83" t="str">
        <f>IF(Activity!L88="","",Activity!L88)</f>
        <v/>
      </c>
      <c r="L83" t="str">
        <f>IF(Activity!M88="","",Activity!M88)</f>
        <v/>
      </c>
      <c r="M83" t="str">
        <f>IF(Activity!N88="","",Activity!N88)</f>
        <v/>
      </c>
      <c r="N83" s="140" t="str">
        <f>IF(Activity!O88="","",Activity!O88)</f>
        <v/>
      </c>
      <c r="O83" t="str">
        <f>IF(Activity!P88="","",Activity!P88)</f>
        <v/>
      </c>
      <c r="P83" t="str">
        <f>IF(Activity!Q88="","",Activity!Q88)</f>
        <v/>
      </c>
      <c r="Q83" s="140" t="str">
        <f>IF(Activity!R88="","",Activity!R88)</f>
        <v/>
      </c>
      <c r="R83" t="str">
        <f>IF(Activity!U88="","",Activity!U88)</f>
        <v/>
      </c>
      <c r="S83" t="str">
        <f>IF(Activity!S88="","",Activity!S88)</f>
        <v/>
      </c>
      <c r="T83" t="str">
        <f>IF(Activity!T88="","",Activity!T88)</f>
        <v/>
      </c>
      <c r="V83" t="str">
        <f>IF(Activity!W88="","",Activity!W88)</f>
        <v/>
      </c>
    </row>
    <row r="84" spans="1:22" x14ac:dyDescent="0.3">
      <c r="A84">
        <v>11</v>
      </c>
      <c r="B84" t="str">
        <f t="shared" si="2"/>
        <v/>
      </c>
      <c r="C84" s="11" t="str">
        <f>IF(Activity!E89="","",Activity!E89)</f>
        <v/>
      </c>
      <c r="D84" t="str">
        <f>IF(Activity!F89="","",Activity!F89)</f>
        <v/>
      </c>
      <c r="E84" t="str">
        <f>IF(Activity!G89="","",Activity!G89)</f>
        <v/>
      </c>
      <c r="F84" t="str">
        <f>IF(Activity!H89="","",Activity!H89)</f>
        <v/>
      </c>
      <c r="G84" t="str">
        <f>IF(Activity!I89="","",Activity!I89)</f>
        <v/>
      </c>
      <c r="H84" t="str">
        <f>IF(I84="","",VLOOKUP(I84,Lists!F:G,2,FALSE))</f>
        <v/>
      </c>
      <c r="I84" t="str">
        <f>IF(Activity!J89="","",Activity!J89)</f>
        <v/>
      </c>
      <c r="J84">
        <f>IF(Activity!K89="","",Activity!K89)</f>
        <v>0</v>
      </c>
      <c r="K84" t="str">
        <f>IF(Activity!L89="","",Activity!L89)</f>
        <v/>
      </c>
      <c r="L84" t="str">
        <f>IF(Activity!M89="","",Activity!M89)</f>
        <v/>
      </c>
      <c r="M84" t="str">
        <f>IF(Activity!N89="","",Activity!N89)</f>
        <v/>
      </c>
      <c r="N84" s="140" t="str">
        <f>IF(Activity!O89="","",Activity!O89)</f>
        <v/>
      </c>
      <c r="O84" t="str">
        <f>IF(Activity!P89="","",Activity!P89)</f>
        <v/>
      </c>
      <c r="P84" t="str">
        <f>IF(Activity!Q89="","",Activity!Q89)</f>
        <v/>
      </c>
      <c r="Q84" s="140" t="str">
        <f>IF(Activity!R89="","",Activity!R89)</f>
        <v/>
      </c>
      <c r="R84" t="str">
        <f>IF(Activity!U89="","",Activity!U89)</f>
        <v/>
      </c>
      <c r="S84" t="str">
        <f>IF(Activity!S89="","",Activity!S89)</f>
        <v/>
      </c>
      <c r="T84" t="str">
        <f>IF(Activity!T89="","",Activity!T89)</f>
        <v/>
      </c>
      <c r="V84" t="str">
        <f>IF(Activity!W89="","",Activity!W89)</f>
        <v/>
      </c>
    </row>
    <row r="85" spans="1:22" x14ac:dyDescent="0.3">
      <c r="A85">
        <v>11</v>
      </c>
      <c r="B85" t="str">
        <f t="shared" si="2"/>
        <v/>
      </c>
      <c r="C85" s="11" t="str">
        <f>IF(Activity!E90="","",Activity!E90)</f>
        <v/>
      </c>
      <c r="D85" t="str">
        <f>IF(Activity!F90="","",Activity!F90)</f>
        <v/>
      </c>
      <c r="E85" t="str">
        <f>IF(Activity!G90="","",Activity!G90)</f>
        <v/>
      </c>
      <c r="F85" t="str">
        <f>IF(Activity!H90="","",Activity!H90)</f>
        <v/>
      </c>
      <c r="G85" t="str">
        <f>IF(Activity!I90="","",Activity!I90)</f>
        <v/>
      </c>
      <c r="H85" t="str">
        <f>IF(I85="","",VLOOKUP(I85,Lists!F:G,2,FALSE))</f>
        <v/>
      </c>
      <c r="I85" t="str">
        <f>IF(Activity!J90="","",Activity!J90)</f>
        <v/>
      </c>
      <c r="J85">
        <f>IF(Activity!K90="","",Activity!K90)</f>
        <v>0</v>
      </c>
      <c r="K85" t="str">
        <f>IF(Activity!L90="","",Activity!L90)</f>
        <v/>
      </c>
      <c r="L85" t="str">
        <f>IF(Activity!M90="","",Activity!M90)</f>
        <v/>
      </c>
      <c r="M85" t="str">
        <f>IF(Activity!N90="","",Activity!N90)</f>
        <v/>
      </c>
      <c r="N85" s="140" t="str">
        <f>IF(Activity!O90="","",Activity!O90)</f>
        <v/>
      </c>
      <c r="O85" t="str">
        <f>IF(Activity!P90="","",Activity!P90)</f>
        <v/>
      </c>
      <c r="P85" t="str">
        <f>IF(Activity!Q90="","",Activity!Q90)</f>
        <v/>
      </c>
      <c r="Q85" s="140" t="str">
        <f>IF(Activity!R90="","",Activity!R90)</f>
        <v/>
      </c>
      <c r="R85" t="str">
        <f>IF(Activity!U90="","",Activity!U90)</f>
        <v/>
      </c>
      <c r="S85" t="str">
        <f>IF(Activity!S90="","",Activity!S90)</f>
        <v/>
      </c>
      <c r="T85" t="str">
        <f>IF(Activity!T90="","",Activity!T90)</f>
        <v/>
      </c>
      <c r="V85" t="str">
        <f>IF(Activity!W90="","",Activity!W90)</f>
        <v/>
      </c>
    </row>
    <row r="86" spans="1:22" x14ac:dyDescent="0.3">
      <c r="A86">
        <v>11</v>
      </c>
      <c r="B86" t="str">
        <f t="shared" si="2"/>
        <v/>
      </c>
      <c r="C86" s="11" t="str">
        <f>IF(Activity!E91="","",Activity!E91)</f>
        <v/>
      </c>
      <c r="D86" t="str">
        <f>IF(Activity!F91="","",Activity!F91)</f>
        <v/>
      </c>
      <c r="E86" t="str">
        <f>IF(Activity!G91="","",Activity!G91)</f>
        <v/>
      </c>
      <c r="F86" t="str">
        <f>IF(Activity!H91="","",Activity!H91)</f>
        <v/>
      </c>
      <c r="G86" t="str">
        <f>IF(Activity!I91="","",Activity!I91)</f>
        <v/>
      </c>
      <c r="H86" t="str">
        <f>IF(I86="","",VLOOKUP(I86,Lists!F:G,2,FALSE))</f>
        <v/>
      </c>
      <c r="I86" t="str">
        <f>IF(Activity!J91="","",Activity!J91)</f>
        <v/>
      </c>
      <c r="J86">
        <f>IF(Activity!K91="","",Activity!K91)</f>
        <v>0</v>
      </c>
      <c r="K86" t="str">
        <f>IF(Activity!L91="","",Activity!L91)</f>
        <v/>
      </c>
      <c r="L86" t="str">
        <f>IF(Activity!M91="","",Activity!M91)</f>
        <v/>
      </c>
      <c r="M86" t="str">
        <f>IF(Activity!N91="","",Activity!N91)</f>
        <v/>
      </c>
      <c r="N86" s="140" t="str">
        <f>IF(Activity!O91="","",Activity!O91)</f>
        <v/>
      </c>
      <c r="O86" t="str">
        <f>IF(Activity!P91="","",Activity!P91)</f>
        <v/>
      </c>
      <c r="P86" t="str">
        <f>IF(Activity!Q91="","",Activity!Q91)</f>
        <v/>
      </c>
      <c r="Q86" s="140" t="str">
        <f>IF(Activity!R91="","",Activity!R91)</f>
        <v/>
      </c>
      <c r="R86" t="str">
        <f>IF(Activity!U91="","",Activity!U91)</f>
        <v/>
      </c>
      <c r="S86" t="str">
        <f>IF(Activity!S91="","",Activity!S91)</f>
        <v/>
      </c>
      <c r="T86" t="str">
        <f>IF(Activity!T91="","",Activity!T91)</f>
        <v/>
      </c>
      <c r="V86" t="str">
        <f>IF(Activity!W91="","",Activity!W91)</f>
        <v/>
      </c>
    </row>
    <row r="87" spans="1:22" x14ac:dyDescent="0.3">
      <c r="A87">
        <v>11</v>
      </c>
      <c r="B87" t="str">
        <f t="shared" si="2"/>
        <v/>
      </c>
      <c r="C87" s="11" t="str">
        <f>IF(Activity!E92="","",Activity!E92)</f>
        <v/>
      </c>
      <c r="D87" t="str">
        <f>IF(Activity!F92="","",Activity!F92)</f>
        <v/>
      </c>
      <c r="E87" t="str">
        <f>IF(Activity!G92="","",Activity!G92)</f>
        <v/>
      </c>
      <c r="F87" t="str">
        <f>IF(Activity!H92="","",Activity!H92)</f>
        <v/>
      </c>
      <c r="G87" t="str">
        <f>IF(Activity!I92="","",Activity!I92)</f>
        <v/>
      </c>
      <c r="H87" t="str">
        <f>IF(I87="","",VLOOKUP(I87,Lists!F:G,2,FALSE))</f>
        <v/>
      </c>
      <c r="I87" t="str">
        <f>IF(Activity!J92="","",Activity!J92)</f>
        <v/>
      </c>
      <c r="J87">
        <f>IF(Activity!K92="","",Activity!K92)</f>
        <v>0</v>
      </c>
      <c r="K87" t="str">
        <f>IF(Activity!L92="","",Activity!L92)</f>
        <v/>
      </c>
      <c r="L87" t="str">
        <f>IF(Activity!M92="","",Activity!M92)</f>
        <v/>
      </c>
      <c r="M87" t="str">
        <f>IF(Activity!N92="","",Activity!N92)</f>
        <v/>
      </c>
      <c r="N87" s="140" t="str">
        <f>IF(Activity!O92="","",Activity!O92)</f>
        <v/>
      </c>
      <c r="O87" t="str">
        <f>IF(Activity!P92="","",Activity!P92)</f>
        <v/>
      </c>
      <c r="P87" t="str">
        <f>IF(Activity!Q92="","",Activity!Q92)</f>
        <v/>
      </c>
      <c r="Q87" s="140" t="str">
        <f>IF(Activity!R92="","",Activity!R92)</f>
        <v/>
      </c>
      <c r="R87" t="str">
        <f>IF(Activity!U92="","",Activity!U92)</f>
        <v/>
      </c>
      <c r="S87" t="str">
        <f>IF(Activity!S92="","",Activity!S92)</f>
        <v/>
      </c>
      <c r="T87" t="str">
        <f>IF(Activity!T92="","",Activity!T92)</f>
        <v/>
      </c>
      <c r="V87" t="str">
        <f>IF(Activity!W92="","",Activity!W92)</f>
        <v/>
      </c>
    </row>
    <row r="88" spans="1:22" x14ac:dyDescent="0.3">
      <c r="A88">
        <v>11</v>
      </c>
      <c r="B88" t="str">
        <f t="shared" si="2"/>
        <v/>
      </c>
      <c r="C88" s="11" t="str">
        <f>IF(Activity!E93="","",Activity!E93)</f>
        <v/>
      </c>
      <c r="D88" t="str">
        <f>IF(Activity!F93="","",Activity!F93)</f>
        <v/>
      </c>
      <c r="E88" t="str">
        <f>IF(Activity!G93="","",Activity!G93)</f>
        <v/>
      </c>
      <c r="F88" t="str">
        <f>IF(Activity!H93="","",Activity!H93)</f>
        <v/>
      </c>
      <c r="G88" t="str">
        <f>IF(Activity!I93="","",Activity!I93)</f>
        <v/>
      </c>
      <c r="H88" t="str">
        <f>IF(I88="","",VLOOKUP(I88,Lists!F:G,2,FALSE))</f>
        <v/>
      </c>
      <c r="I88" t="str">
        <f>IF(Activity!J93="","",Activity!J93)</f>
        <v/>
      </c>
      <c r="J88">
        <f>IF(Activity!K93="","",Activity!K93)</f>
        <v>0</v>
      </c>
      <c r="K88" t="str">
        <f>IF(Activity!L93="","",Activity!L93)</f>
        <v/>
      </c>
      <c r="L88" t="str">
        <f>IF(Activity!M93="","",Activity!M93)</f>
        <v/>
      </c>
      <c r="M88" t="str">
        <f>IF(Activity!N93="","",Activity!N93)</f>
        <v/>
      </c>
      <c r="N88" s="140" t="str">
        <f>IF(Activity!O93="","",Activity!O93)</f>
        <v/>
      </c>
      <c r="O88" t="str">
        <f>IF(Activity!P93="","",Activity!P93)</f>
        <v/>
      </c>
      <c r="P88" t="str">
        <f>IF(Activity!Q93="","",Activity!Q93)</f>
        <v/>
      </c>
      <c r="Q88" s="140" t="str">
        <f>IF(Activity!R93="","",Activity!R93)</f>
        <v/>
      </c>
      <c r="R88" t="str">
        <f>IF(Activity!U93="","",Activity!U93)</f>
        <v/>
      </c>
      <c r="S88" t="str">
        <f>IF(Activity!S93="","",Activity!S93)</f>
        <v/>
      </c>
      <c r="T88" t="str">
        <f>IF(Activity!T93="","",Activity!T93)</f>
        <v/>
      </c>
      <c r="V88" t="str">
        <f>IF(Activity!W93="","",Activity!W93)</f>
        <v/>
      </c>
    </row>
    <row r="89" spans="1:22" x14ac:dyDescent="0.3">
      <c r="A89">
        <v>11</v>
      </c>
      <c r="B89" t="str">
        <f t="shared" si="2"/>
        <v/>
      </c>
      <c r="C89" s="11" t="str">
        <f>IF(Activity!E94="","",Activity!E94)</f>
        <v/>
      </c>
      <c r="D89" t="str">
        <f>IF(Activity!F94="","",Activity!F94)</f>
        <v/>
      </c>
      <c r="E89" t="str">
        <f>IF(Activity!G94="","",Activity!G94)</f>
        <v/>
      </c>
      <c r="F89" t="str">
        <f>IF(Activity!H94="","",Activity!H94)</f>
        <v/>
      </c>
      <c r="G89" t="str">
        <f>IF(Activity!I94="","",Activity!I94)</f>
        <v/>
      </c>
      <c r="H89" t="str">
        <f>IF(I89="","",VLOOKUP(I89,Lists!F:G,2,FALSE))</f>
        <v/>
      </c>
      <c r="I89" t="str">
        <f>IF(Activity!J94="","",Activity!J94)</f>
        <v/>
      </c>
      <c r="J89">
        <f>IF(Activity!K94="","",Activity!K94)</f>
        <v>0</v>
      </c>
      <c r="K89" t="str">
        <f>IF(Activity!L94="","",Activity!L94)</f>
        <v/>
      </c>
      <c r="L89" t="str">
        <f>IF(Activity!M94="","",Activity!M94)</f>
        <v/>
      </c>
      <c r="M89" t="str">
        <f>IF(Activity!N94="","",Activity!N94)</f>
        <v/>
      </c>
      <c r="N89" s="140" t="str">
        <f>IF(Activity!O94="","",Activity!O94)</f>
        <v/>
      </c>
      <c r="O89" t="str">
        <f>IF(Activity!P94="","",Activity!P94)</f>
        <v/>
      </c>
      <c r="P89" t="str">
        <f>IF(Activity!Q94="","",Activity!Q94)</f>
        <v/>
      </c>
      <c r="Q89" s="140" t="str">
        <f>IF(Activity!R94="","",Activity!R94)</f>
        <v/>
      </c>
      <c r="R89" t="str">
        <f>IF(Activity!U94="","",Activity!U94)</f>
        <v/>
      </c>
      <c r="S89" t="str">
        <f>IF(Activity!S94="","",Activity!S94)</f>
        <v/>
      </c>
      <c r="T89" t="str">
        <f>IF(Activity!T94="","",Activity!T94)</f>
        <v/>
      </c>
      <c r="V89" t="str">
        <f>IF(Activity!W94="","",Activity!W94)</f>
        <v/>
      </c>
    </row>
    <row r="90" spans="1:22" x14ac:dyDescent="0.3">
      <c r="A90">
        <v>11</v>
      </c>
      <c r="B90" t="str">
        <f t="shared" si="2"/>
        <v/>
      </c>
      <c r="C90" s="11" t="str">
        <f>IF(Activity!E95="","",Activity!E95)</f>
        <v/>
      </c>
      <c r="D90" t="str">
        <f>IF(Activity!F95="","",Activity!F95)</f>
        <v/>
      </c>
      <c r="E90" t="str">
        <f>IF(Activity!G95="","",Activity!G95)</f>
        <v/>
      </c>
      <c r="F90" t="str">
        <f>IF(Activity!H95="","",Activity!H95)</f>
        <v/>
      </c>
      <c r="G90" t="str">
        <f>IF(Activity!I95="","",Activity!I95)</f>
        <v/>
      </c>
      <c r="H90" t="str">
        <f>IF(I90="","",VLOOKUP(I90,Lists!F:G,2,FALSE))</f>
        <v/>
      </c>
      <c r="I90" t="str">
        <f>IF(Activity!J95="","",Activity!J95)</f>
        <v/>
      </c>
      <c r="J90">
        <f>IF(Activity!K95="","",Activity!K95)</f>
        <v>0</v>
      </c>
      <c r="K90" t="str">
        <f>IF(Activity!L95="","",Activity!L95)</f>
        <v/>
      </c>
      <c r="L90" t="str">
        <f>IF(Activity!M95="","",Activity!M95)</f>
        <v/>
      </c>
      <c r="M90" t="str">
        <f>IF(Activity!N95="","",Activity!N95)</f>
        <v/>
      </c>
      <c r="N90" s="140" t="str">
        <f>IF(Activity!O95="","",Activity!O95)</f>
        <v/>
      </c>
      <c r="O90" t="str">
        <f>IF(Activity!P95="","",Activity!P95)</f>
        <v/>
      </c>
      <c r="P90" t="str">
        <f>IF(Activity!Q95="","",Activity!Q95)</f>
        <v/>
      </c>
      <c r="Q90" s="140" t="str">
        <f>IF(Activity!R95="","",Activity!R95)</f>
        <v/>
      </c>
      <c r="R90" t="str">
        <f>IF(Activity!U95="","",Activity!U95)</f>
        <v/>
      </c>
      <c r="S90" t="str">
        <f>IF(Activity!S95="","",Activity!S95)</f>
        <v/>
      </c>
      <c r="T90" t="str">
        <f>IF(Activity!T95="","",Activity!T95)</f>
        <v/>
      </c>
      <c r="V90" t="str">
        <f>IF(Activity!W95="","",Activity!W95)</f>
        <v/>
      </c>
    </row>
    <row r="91" spans="1:22" x14ac:dyDescent="0.3">
      <c r="A91">
        <v>11</v>
      </c>
      <c r="B91" t="str">
        <f t="shared" si="2"/>
        <v/>
      </c>
      <c r="C91" s="11" t="str">
        <f>IF(Activity!E96="","",Activity!E96)</f>
        <v/>
      </c>
      <c r="D91" t="str">
        <f>IF(Activity!F96="","",Activity!F96)</f>
        <v/>
      </c>
      <c r="E91" t="str">
        <f>IF(Activity!G96="","",Activity!G96)</f>
        <v/>
      </c>
      <c r="F91" t="str">
        <f>IF(Activity!H96="","",Activity!H96)</f>
        <v/>
      </c>
      <c r="G91" t="str">
        <f>IF(Activity!I96="","",Activity!I96)</f>
        <v/>
      </c>
      <c r="H91" t="str">
        <f>IF(I91="","",VLOOKUP(I91,Lists!F:G,2,FALSE))</f>
        <v/>
      </c>
      <c r="I91" t="str">
        <f>IF(Activity!J96="","",Activity!J96)</f>
        <v/>
      </c>
      <c r="J91">
        <f>IF(Activity!K96="","",Activity!K96)</f>
        <v>0</v>
      </c>
      <c r="K91" t="str">
        <f>IF(Activity!L96="","",Activity!L96)</f>
        <v/>
      </c>
      <c r="L91" t="str">
        <f>IF(Activity!M96="","",Activity!M96)</f>
        <v/>
      </c>
      <c r="M91" t="str">
        <f>IF(Activity!N96="","",Activity!N96)</f>
        <v/>
      </c>
      <c r="N91" s="140" t="str">
        <f>IF(Activity!O96="","",Activity!O96)</f>
        <v/>
      </c>
      <c r="O91" t="str">
        <f>IF(Activity!P96="","",Activity!P96)</f>
        <v/>
      </c>
      <c r="P91" t="str">
        <f>IF(Activity!Q96="","",Activity!Q96)</f>
        <v/>
      </c>
      <c r="Q91" s="140" t="str">
        <f>IF(Activity!R96="","",Activity!R96)</f>
        <v/>
      </c>
      <c r="R91" t="str">
        <f>IF(Activity!U96="","",Activity!U96)</f>
        <v/>
      </c>
      <c r="S91" t="str">
        <f>IF(Activity!S96="","",Activity!S96)</f>
        <v/>
      </c>
      <c r="T91" t="str">
        <f>IF(Activity!T96="","",Activity!T96)</f>
        <v/>
      </c>
      <c r="V91" t="str">
        <f>IF(Activity!W96="","",Activity!W96)</f>
        <v/>
      </c>
    </row>
    <row r="92" spans="1:22" x14ac:dyDescent="0.3">
      <c r="A92">
        <v>11</v>
      </c>
      <c r="B92" t="str">
        <f t="shared" si="2"/>
        <v/>
      </c>
      <c r="C92" s="11" t="str">
        <f>IF(Activity!E97="","",Activity!E97)</f>
        <v/>
      </c>
      <c r="D92" t="str">
        <f>IF(Activity!F97="","",Activity!F97)</f>
        <v/>
      </c>
      <c r="E92" t="str">
        <f>IF(Activity!G97="","",Activity!G97)</f>
        <v/>
      </c>
      <c r="F92" t="str">
        <f>IF(Activity!H97="","",Activity!H97)</f>
        <v/>
      </c>
      <c r="G92" t="str">
        <f>IF(Activity!I97="","",Activity!I97)</f>
        <v/>
      </c>
      <c r="H92" t="str">
        <f>IF(I92="","",VLOOKUP(I92,Lists!F:G,2,FALSE))</f>
        <v/>
      </c>
      <c r="I92" t="str">
        <f>IF(Activity!J97="","",Activity!J97)</f>
        <v/>
      </c>
      <c r="J92">
        <f>IF(Activity!K97="","",Activity!K97)</f>
        <v>0</v>
      </c>
      <c r="K92" t="str">
        <f>IF(Activity!L97="","",Activity!L97)</f>
        <v/>
      </c>
      <c r="L92" t="str">
        <f>IF(Activity!M97="","",Activity!M97)</f>
        <v/>
      </c>
      <c r="M92" t="str">
        <f>IF(Activity!N97="","",Activity!N97)</f>
        <v/>
      </c>
      <c r="N92" s="140" t="str">
        <f>IF(Activity!O97="","",Activity!O97)</f>
        <v/>
      </c>
      <c r="O92" t="str">
        <f>IF(Activity!P97="","",Activity!P97)</f>
        <v/>
      </c>
      <c r="P92" t="str">
        <f>IF(Activity!Q97="","",Activity!Q97)</f>
        <v/>
      </c>
      <c r="Q92" s="140" t="str">
        <f>IF(Activity!R97="","",Activity!R97)</f>
        <v/>
      </c>
      <c r="R92" t="str">
        <f>IF(Activity!U97="","",Activity!U97)</f>
        <v/>
      </c>
      <c r="S92" t="str">
        <f>IF(Activity!S97="","",Activity!S97)</f>
        <v/>
      </c>
      <c r="T92" t="str">
        <f>IF(Activity!T97="","",Activity!T97)</f>
        <v/>
      </c>
      <c r="V92" t="str">
        <f>IF(Activity!W97="","",Activity!W97)</f>
        <v/>
      </c>
    </row>
    <row r="93" spans="1:22" x14ac:dyDescent="0.3">
      <c r="A93">
        <v>11</v>
      </c>
      <c r="B93" t="str">
        <f t="shared" si="2"/>
        <v/>
      </c>
      <c r="C93" s="11" t="str">
        <f>IF(Activity!E98="","",Activity!E98)</f>
        <v/>
      </c>
      <c r="D93" t="str">
        <f>IF(Activity!F98="","",Activity!F98)</f>
        <v/>
      </c>
      <c r="E93" t="str">
        <f>IF(Activity!G98="","",Activity!G98)</f>
        <v/>
      </c>
      <c r="F93" t="str">
        <f>IF(Activity!H98="","",Activity!H98)</f>
        <v/>
      </c>
      <c r="G93" t="str">
        <f>IF(Activity!I98="","",Activity!I98)</f>
        <v/>
      </c>
      <c r="H93" t="str">
        <f>IF(I93="","",VLOOKUP(I93,Lists!F:G,2,FALSE))</f>
        <v/>
      </c>
      <c r="I93" t="str">
        <f>IF(Activity!J98="","",Activity!J98)</f>
        <v/>
      </c>
      <c r="J93">
        <f>IF(Activity!K98="","",Activity!K98)</f>
        <v>0</v>
      </c>
      <c r="K93" t="str">
        <f>IF(Activity!L98="","",Activity!L98)</f>
        <v/>
      </c>
      <c r="L93" t="str">
        <f>IF(Activity!M98="","",Activity!M98)</f>
        <v/>
      </c>
      <c r="M93" t="str">
        <f>IF(Activity!N98="","",Activity!N98)</f>
        <v/>
      </c>
      <c r="N93" s="140" t="str">
        <f>IF(Activity!O98="","",Activity!O98)</f>
        <v/>
      </c>
      <c r="O93" t="str">
        <f>IF(Activity!P98="","",Activity!P98)</f>
        <v/>
      </c>
      <c r="P93" t="str">
        <f>IF(Activity!Q98="","",Activity!Q98)</f>
        <v/>
      </c>
      <c r="Q93" s="140" t="str">
        <f>IF(Activity!R98="","",Activity!R98)</f>
        <v/>
      </c>
      <c r="R93" t="str">
        <f>IF(Activity!U98="","",Activity!U98)</f>
        <v/>
      </c>
      <c r="S93" t="str">
        <f>IF(Activity!S98="","",Activity!S98)</f>
        <v/>
      </c>
      <c r="T93" t="str">
        <f>IF(Activity!T98="","",Activity!T98)</f>
        <v/>
      </c>
      <c r="V93" t="str">
        <f>IF(Activity!W98="","",Activity!W98)</f>
        <v/>
      </c>
    </row>
    <row r="94" spans="1:22" x14ac:dyDescent="0.3">
      <c r="A94">
        <v>11</v>
      </c>
      <c r="B94" t="str">
        <f t="shared" si="2"/>
        <v/>
      </c>
      <c r="C94" s="11" t="str">
        <f>IF(Activity!E99="","",Activity!E99)</f>
        <v/>
      </c>
      <c r="D94" t="str">
        <f>IF(Activity!F99="","",Activity!F99)</f>
        <v/>
      </c>
      <c r="E94" t="str">
        <f>IF(Activity!G99="","",Activity!G99)</f>
        <v/>
      </c>
      <c r="F94" t="str">
        <f>IF(Activity!H99="","",Activity!H99)</f>
        <v/>
      </c>
      <c r="G94" t="str">
        <f>IF(Activity!I99="","",Activity!I99)</f>
        <v/>
      </c>
      <c r="H94" t="str">
        <f>IF(I94="","",VLOOKUP(I94,Lists!F:G,2,FALSE))</f>
        <v/>
      </c>
      <c r="I94" t="str">
        <f>IF(Activity!J99="","",Activity!J99)</f>
        <v/>
      </c>
      <c r="J94">
        <f>IF(Activity!K99="","",Activity!K99)</f>
        <v>0</v>
      </c>
      <c r="K94" t="str">
        <f>IF(Activity!L99="","",Activity!L99)</f>
        <v/>
      </c>
      <c r="L94" t="str">
        <f>IF(Activity!M99="","",Activity!M99)</f>
        <v/>
      </c>
      <c r="M94" t="str">
        <f>IF(Activity!N99="","",Activity!N99)</f>
        <v/>
      </c>
      <c r="N94" s="140" t="str">
        <f>IF(Activity!O99="","",Activity!O99)</f>
        <v/>
      </c>
      <c r="O94" t="str">
        <f>IF(Activity!P99="","",Activity!P99)</f>
        <v/>
      </c>
      <c r="P94" t="str">
        <f>IF(Activity!Q99="","",Activity!Q99)</f>
        <v/>
      </c>
      <c r="Q94" s="140" t="str">
        <f>IF(Activity!R99="","",Activity!R99)</f>
        <v/>
      </c>
      <c r="R94" t="str">
        <f>IF(Activity!U99="","",Activity!U99)</f>
        <v/>
      </c>
      <c r="S94" t="str">
        <f>IF(Activity!S99="","",Activity!S99)</f>
        <v/>
      </c>
      <c r="T94" t="str">
        <f>IF(Activity!T99="","",Activity!T99)</f>
        <v/>
      </c>
      <c r="V94" t="str">
        <f>IF(Activity!W99="","",Activity!W99)</f>
        <v/>
      </c>
    </row>
    <row r="95" spans="1:22" x14ac:dyDescent="0.3">
      <c r="A95">
        <v>11</v>
      </c>
      <c r="B95" t="str">
        <f t="shared" si="2"/>
        <v/>
      </c>
      <c r="C95" s="11" t="str">
        <f>IF(Activity!E100="","",Activity!E100)</f>
        <v/>
      </c>
      <c r="D95" t="str">
        <f>IF(Activity!F100="","",Activity!F100)</f>
        <v/>
      </c>
      <c r="E95" t="str">
        <f>IF(Activity!G100="","",Activity!G100)</f>
        <v/>
      </c>
      <c r="F95" t="str">
        <f>IF(Activity!H100="","",Activity!H100)</f>
        <v/>
      </c>
      <c r="G95" t="str">
        <f>IF(Activity!I100="","",Activity!I100)</f>
        <v/>
      </c>
      <c r="H95" t="str">
        <f>IF(I95="","",VLOOKUP(I95,Lists!F:G,2,FALSE))</f>
        <v/>
      </c>
      <c r="I95" t="str">
        <f>IF(Activity!J100="","",Activity!J100)</f>
        <v/>
      </c>
      <c r="J95">
        <f>IF(Activity!K100="","",Activity!K100)</f>
        <v>0</v>
      </c>
      <c r="K95" t="str">
        <f>IF(Activity!L100="","",Activity!L100)</f>
        <v/>
      </c>
      <c r="L95" t="str">
        <f>IF(Activity!M100="","",Activity!M100)</f>
        <v/>
      </c>
      <c r="M95" t="str">
        <f>IF(Activity!N100="","",Activity!N100)</f>
        <v/>
      </c>
      <c r="N95" s="140" t="str">
        <f>IF(Activity!O100="","",Activity!O100)</f>
        <v/>
      </c>
      <c r="O95" t="str">
        <f>IF(Activity!P100="","",Activity!P100)</f>
        <v/>
      </c>
      <c r="P95" t="str">
        <f>IF(Activity!Q100="","",Activity!Q100)</f>
        <v/>
      </c>
      <c r="Q95" s="140" t="str">
        <f>IF(Activity!R100="","",Activity!R100)</f>
        <v/>
      </c>
      <c r="R95" t="str">
        <f>IF(Activity!U100="","",Activity!U100)</f>
        <v/>
      </c>
      <c r="S95" t="str">
        <f>IF(Activity!S100="","",Activity!S100)</f>
        <v/>
      </c>
      <c r="T95" t="str">
        <f>IF(Activity!T100="","",Activity!T100)</f>
        <v/>
      </c>
      <c r="V95" t="str">
        <f>IF(Activity!W100="","",Activity!W100)</f>
        <v/>
      </c>
    </row>
    <row r="96" spans="1:22" x14ac:dyDescent="0.3">
      <c r="A96">
        <v>11</v>
      </c>
      <c r="B96" t="str">
        <f t="shared" si="2"/>
        <v/>
      </c>
      <c r="C96" s="11" t="str">
        <f>IF(Activity!E101="","",Activity!E101)</f>
        <v/>
      </c>
      <c r="D96" t="str">
        <f>IF(Activity!F101="","",Activity!F101)</f>
        <v/>
      </c>
      <c r="E96" t="str">
        <f>IF(Activity!G101="","",Activity!G101)</f>
        <v/>
      </c>
      <c r="F96" t="str">
        <f>IF(Activity!H101="","",Activity!H101)</f>
        <v/>
      </c>
      <c r="G96" t="str">
        <f>IF(Activity!I101="","",Activity!I101)</f>
        <v/>
      </c>
      <c r="H96" t="str">
        <f>IF(I96="","",VLOOKUP(I96,Lists!F:G,2,FALSE))</f>
        <v/>
      </c>
      <c r="I96" t="str">
        <f>IF(Activity!J101="","",Activity!J101)</f>
        <v/>
      </c>
      <c r="J96">
        <f>IF(Activity!K101="","",Activity!K101)</f>
        <v>0</v>
      </c>
      <c r="K96" t="str">
        <f>IF(Activity!L101="","",Activity!L101)</f>
        <v/>
      </c>
      <c r="L96" t="str">
        <f>IF(Activity!M101="","",Activity!M101)</f>
        <v/>
      </c>
      <c r="M96" t="str">
        <f>IF(Activity!N101="","",Activity!N101)</f>
        <v/>
      </c>
      <c r="N96" s="140" t="str">
        <f>IF(Activity!O101="","",Activity!O101)</f>
        <v/>
      </c>
      <c r="O96" t="str">
        <f>IF(Activity!P101="","",Activity!P101)</f>
        <v/>
      </c>
      <c r="P96" t="str">
        <f>IF(Activity!Q101="","",Activity!Q101)</f>
        <v/>
      </c>
      <c r="Q96" s="140" t="str">
        <f>IF(Activity!R101="","",Activity!R101)</f>
        <v/>
      </c>
      <c r="R96" t="str">
        <f>IF(Activity!U101="","",Activity!U101)</f>
        <v/>
      </c>
      <c r="S96" t="str">
        <f>IF(Activity!S101="","",Activity!S101)</f>
        <v/>
      </c>
      <c r="T96" t="str">
        <f>IF(Activity!T101="","",Activity!T101)</f>
        <v/>
      </c>
      <c r="V96" t="str">
        <f>IF(Activity!W101="","",Activity!W101)</f>
        <v/>
      </c>
    </row>
    <row r="97" spans="1:22" x14ac:dyDescent="0.3">
      <c r="A97">
        <v>11</v>
      </c>
      <c r="B97" t="str">
        <f t="shared" si="2"/>
        <v/>
      </c>
      <c r="C97" s="11" t="str">
        <f>IF(Activity!E102="","",Activity!E102)</f>
        <v/>
      </c>
      <c r="D97" t="str">
        <f>IF(Activity!F102="","",Activity!F102)</f>
        <v/>
      </c>
      <c r="E97" t="str">
        <f>IF(Activity!G102="","",Activity!G102)</f>
        <v/>
      </c>
      <c r="F97" t="str">
        <f>IF(Activity!H102="","",Activity!H102)</f>
        <v/>
      </c>
      <c r="G97" t="str">
        <f>IF(Activity!I102="","",Activity!I102)</f>
        <v/>
      </c>
      <c r="H97" t="str">
        <f>IF(I97="","",VLOOKUP(I97,Lists!F:G,2,FALSE))</f>
        <v/>
      </c>
      <c r="I97" t="str">
        <f>IF(Activity!J102="","",Activity!J102)</f>
        <v/>
      </c>
      <c r="J97">
        <f>IF(Activity!K102="","",Activity!K102)</f>
        <v>0</v>
      </c>
      <c r="K97" t="str">
        <f>IF(Activity!L102="","",Activity!L102)</f>
        <v/>
      </c>
      <c r="L97" t="str">
        <f>IF(Activity!M102="","",Activity!M102)</f>
        <v/>
      </c>
      <c r="M97" t="str">
        <f>IF(Activity!N102="","",Activity!N102)</f>
        <v/>
      </c>
      <c r="N97" s="140" t="str">
        <f>IF(Activity!O102="","",Activity!O102)</f>
        <v/>
      </c>
      <c r="O97" t="str">
        <f>IF(Activity!P102="","",Activity!P102)</f>
        <v/>
      </c>
      <c r="P97" t="str">
        <f>IF(Activity!Q102="","",Activity!Q102)</f>
        <v/>
      </c>
      <c r="Q97" s="140" t="str">
        <f>IF(Activity!R102="","",Activity!R102)</f>
        <v/>
      </c>
      <c r="R97" t="str">
        <f>IF(Activity!U102="","",Activity!U102)</f>
        <v/>
      </c>
      <c r="S97" t="str">
        <f>IF(Activity!S102="","",Activity!S102)</f>
        <v/>
      </c>
      <c r="T97" t="str">
        <f>IF(Activity!T102="","",Activity!T102)</f>
        <v/>
      </c>
      <c r="V97" t="str">
        <f>IF(Activity!W102="","",Activity!W102)</f>
        <v/>
      </c>
    </row>
    <row r="98" spans="1:22" x14ac:dyDescent="0.3">
      <c r="A98">
        <v>11</v>
      </c>
      <c r="B98" t="str">
        <f t="shared" si="2"/>
        <v/>
      </c>
      <c r="C98" s="11" t="str">
        <f>IF(Activity!E103="","",Activity!E103)</f>
        <v/>
      </c>
      <c r="D98" t="str">
        <f>IF(Activity!F103="","",Activity!F103)</f>
        <v/>
      </c>
      <c r="E98" t="str">
        <f>IF(Activity!G103="","",Activity!G103)</f>
        <v/>
      </c>
      <c r="F98" t="str">
        <f>IF(Activity!H103="","",Activity!H103)</f>
        <v/>
      </c>
      <c r="G98" t="str">
        <f>IF(Activity!I103="","",Activity!I103)</f>
        <v/>
      </c>
      <c r="H98" t="str">
        <f>IF(I98="","",VLOOKUP(I98,Lists!F:G,2,FALSE))</f>
        <v/>
      </c>
      <c r="I98" t="str">
        <f>IF(Activity!J103="","",Activity!J103)</f>
        <v/>
      </c>
      <c r="J98">
        <f>IF(Activity!K103="","",Activity!K103)</f>
        <v>0</v>
      </c>
      <c r="K98" t="str">
        <f>IF(Activity!L103="","",Activity!L103)</f>
        <v/>
      </c>
      <c r="L98" t="str">
        <f>IF(Activity!M103="","",Activity!M103)</f>
        <v/>
      </c>
      <c r="M98" t="str">
        <f>IF(Activity!N103="","",Activity!N103)</f>
        <v/>
      </c>
      <c r="N98" s="140" t="str">
        <f>IF(Activity!O103="","",Activity!O103)</f>
        <v/>
      </c>
      <c r="O98" t="str">
        <f>IF(Activity!P103="","",Activity!P103)</f>
        <v/>
      </c>
      <c r="P98" t="str">
        <f>IF(Activity!Q103="","",Activity!Q103)</f>
        <v/>
      </c>
      <c r="Q98" s="140" t="str">
        <f>IF(Activity!R103="","",Activity!R103)</f>
        <v/>
      </c>
      <c r="R98" t="str">
        <f>IF(Activity!U103="","",Activity!U103)</f>
        <v/>
      </c>
      <c r="S98" t="str">
        <f>IF(Activity!S103="","",Activity!S103)</f>
        <v/>
      </c>
      <c r="T98" t="str">
        <f>IF(Activity!T103="","",Activity!T103)</f>
        <v/>
      </c>
      <c r="V98" t="str">
        <f>IF(Activity!W103="","",Activity!W103)</f>
        <v/>
      </c>
    </row>
    <row r="99" spans="1:22" x14ac:dyDescent="0.3">
      <c r="A99">
        <v>11</v>
      </c>
      <c r="B99" t="str">
        <f t="shared" si="2"/>
        <v/>
      </c>
      <c r="C99" s="11" t="str">
        <f>IF(Activity!E104="","",Activity!E104)</f>
        <v/>
      </c>
      <c r="D99" t="str">
        <f>IF(Activity!F104="","",Activity!F104)</f>
        <v/>
      </c>
      <c r="E99" t="str">
        <f>IF(Activity!G104="","",Activity!G104)</f>
        <v/>
      </c>
      <c r="F99" t="str">
        <f>IF(Activity!H104="","",Activity!H104)</f>
        <v/>
      </c>
      <c r="G99" t="str">
        <f>IF(Activity!I104="","",Activity!I104)</f>
        <v/>
      </c>
      <c r="H99" t="str">
        <f>IF(I99="","",VLOOKUP(I99,Lists!F:G,2,FALSE))</f>
        <v/>
      </c>
      <c r="I99" t="str">
        <f>IF(Activity!J104="","",Activity!J104)</f>
        <v/>
      </c>
      <c r="J99">
        <f>IF(Activity!K104="","",Activity!K104)</f>
        <v>0</v>
      </c>
      <c r="K99" t="str">
        <f>IF(Activity!L104="","",Activity!L104)</f>
        <v/>
      </c>
      <c r="L99" t="str">
        <f>IF(Activity!M104="","",Activity!M104)</f>
        <v/>
      </c>
      <c r="M99" t="str">
        <f>IF(Activity!N104="","",Activity!N104)</f>
        <v/>
      </c>
      <c r="N99" s="140" t="str">
        <f>IF(Activity!O104="","",Activity!O104)</f>
        <v/>
      </c>
      <c r="O99" t="str">
        <f>IF(Activity!P104="","",Activity!P104)</f>
        <v/>
      </c>
      <c r="P99" t="str">
        <f>IF(Activity!Q104="","",Activity!Q104)</f>
        <v/>
      </c>
      <c r="Q99" s="140" t="str">
        <f>IF(Activity!R104="","",Activity!R104)</f>
        <v/>
      </c>
      <c r="R99" t="str">
        <f>IF(Activity!U104="","",Activity!U104)</f>
        <v/>
      </c>
      <c r="S99" t="str">
        <f>IF(Activity!S104="","",Activity!S104)</f>
        <v/>
      </c>
      <c r="T99" t="str">
        <f>IF(Activity!T104="","",Activity!T104)</f>
        <v/>
      </c>
      <c r="V99" t="str">
        <f>IF(Activity!W104="","",Activity!W104)</f>
        <v/>
      </c>
    </row>
    <row r="100" spans="1:22" x14ac:dyDescent="0.3">
      <c r="A100">
        <v>11</v>
      </c>
      <c r="B100" t="str">
        <f t="shared" si="2"/>
        <v/>
      </c>
      <c r="C100" s="11" t="str">
        <f>IF(Activity!E105="","",Activity!E105)</f>
        <v/>
      </c>
      <c r="D100" t="str">
        <f>IF(Activity!F105="","",Activity!F105)</f>
        <v/>
      </c>
      <c r="E100" t="str">
        <f>IF(Activity!G105="","",Activity!G105)</f>
        <v/>
      </c>
      <c r="F100" t="str">
        <f>IF(Activity!H105="","",Activity!H105)</f>
        <v/>
      </c>
      <c r="G100" t="str">
        <f>IF(Activity!I105="","",Activity!I105)</f>
        <v/>
      </c>
      <c r="H100" t="str">
        <f>IF(I100="","",VLOOKUP(I100,Lists!F:G,2,FALSE))</f>
        <v/>
      </c>
      <c r="I100" t="str">
        <f>IF(Activity!J105="","",Activity!J105)</f>
        <v/>
      </c>
      <c r="J100">
        <f>IF(Activity!K105="","",Activity!K105)</f>
        <v>0</v>
      </c>
      <c r="K100" t="str">
        <f>IF(Activity!L105="","",Activity!L105)</f>
        <v/>
      </c>
      <c r="L100" t="str">
        <f>IF(Activity!M105="","",Activity!M105)</f>
        <v/>
      </c>
      <c r="M100" t="str">
        <f>IF(Activity!N105="","",Activity!N105)</f>
        <v/>
      </c>
      <c r="N100" s="140" t="str">
        <f>IF(Activity!O105="","",Activity!O105)</f>
        <v/>
      </c>
      <c r="O100" t="str">
        <f>IF(Activity!P105="","",Activity!P105)</f>
        <v/>
      </c>
      <c r="P100" t="str">
        <f>IF(Activity!Q105="","",Activity!Q105)</f>
        <v/>
      </c>
      <c r="Q100" s="140" t="str">
        <f>IF(Activity!R105="","",Activity!R105)</f>
        <v/>
      </c>
      <c r="R100" t="str">
        <f>IF(Activity!U105="","",Activity!U105)</f>
        <v/>
      </c>
      <c r="S100" t="str">
        <f>IF(Activity!S105="","",Activity!S105)</f>
        <v/>
      </c>
      <c r="T100" t="str">
        <f>IF(Activity!T105="","",Activity!T105)</f>
        <v/>
      </c>
      <c r="V100" t="str">
        <f>IF(Activity!W105="","",Activity!W105)</f>
        <v/>
      </c>
    </row>
    <row r="101" spans="1:22" x14ac:dyDescent="0.3">
      <c r="A101">
        <v>11</v>
      </c>
      <c r="B101" t="str">
        <f t="shared" si="2"/>
        <v/>
      </c>
      <c r="C101" s="11" t="str">
        <f>IF(Activity!E106="","",Activity!E106)</f>
        <v/>
      </c>
      <c r="D101" t="str">
        <f>IF(Activity!F106="","",Activity!F106)</f>
        <v/>
      </c>
      <c r="E101" t="str">
        <f>IF(Activity!G106="","",Activity!G106)</f>
        <v/>
      </c>
      <c r="F101" t="str">
        <f>IF(Activity!H106="","",Activity!H106)</f>
        <v/>
      </c>
      <c r="G101" t="str">
        <f>IF(Activity!I106="","",Activity!I106)</f>
        <v/>
      </c>
      <c r="H101" t="str">
        <f>IF(I101="","",VLOOKUP(I101,Lists!F:G,2,FALSE))</f>
        <v/>
      </c>
      <c r="I101" t="str">
        <f>IF(Activity!J106="","",Activity!J106)</f>
        <v/>
      </c>
      <c r="J101">
        <f>IF(Activity!K106="","",Activity!K106)</f>
        <v>0</v>
      </c>
      <c r="K101" t="str">
        <f>IF(Activity!L106="","",Activity!L106)</f>
        <v/>
      </c>
      <c r="L101" t="str">
        <f>IF(Activity!M106="","",Activity!M106)</f>
        <v/>
      </c>
      <c r="M101" t="str">
        <f>IF(Activity!N106="","",Activity!N106)</f>
        <v/>
      </c>
      <c r="N101" s="140" t="str">
        <f>IF(Activity!O106="","",Activity!O106)</f>
        <v/>
      </c>
      <c r="O101" t="str">
        <f>IF(Activity!P106="","",Activity!P106)</f>
        <v/>
      </c>
      <c r="P101" t="str">
        <f>IF(Activity!Q106="","",Activity!Q106)</f>
        <v/>
      </c>
      <c r="Q101" s="140" t="str">
        <f>IF(Activity!R106="","",Activity!R106)</f>
        <v/>
      </c>
      <c r="R101" t="str">
        <f>IF(Activity!U106="","",Activity!U106)</f>
        <v/>
      </c>
      <c r="S101" t="str">
        <f>IF(Activity!S106="","",Activity!S106)</f>
        <v/>
      </c>
      <c r="T101" t="str">
        <f>IF(Activity!T106="","",Activity!T106)</f>
        <v/>
      </c>
      <c r="V101" t="str">
        <f>IF(Activity!W106="","",Activity!W106)</f>
        <v/>
      </c>
    </row>
    <row r="102" spans="1:22" x14ac:dyDescent="0.3">
      <c r="A102">
        <v>11</v>
      </c>
      <c r="B102" t="str">
        <f t="shared" si="2"/>
        <v/>
      </c>
      <c r="C102" s="11" t="str">
        <f>IF(Activity!E107="","",Activity!E107)</f>
        <v/>
      </c>
      <c r="D102" t="str">
        <f>IF(Activity!F107="","",Activity!F107)</f>
        <v/>
      </c>
      <c r="E102" t="str">
        <f>IF(Activity!G107="","",Activity!G107)</f>
        <v/>
      </c>
      <c r="F102" t="str">
        <f>IF(Activity!H107="","",Activity!H107)</f>
        <v/>
      </c>
      <c r="G102" t="str">
        <f>IF(Activity!I107="","",Activity!I107)</f>
        <v/>
      </c>
      <c r="H102" t="str">
        <f>IF(I102="","",VLOOKUP(I102,Lists!F:G,2,FALSE))</f>
        <v/>
      </c>
      <c r="I102" t="str">
        <f>IF(Activity!J107="","",Activity!J107)</f>
        <v/>
      </c>
      <c r="J102">
        <f>IF(Activity!K107="","",Activity!K107)</f>
        <v>0</v>
      </c>
      <c r="K102" t="str">
        <f>IF(Activity!L107="","",Activity!L107)</f>
        <v/>
      </c>
      <c r="L102" t="str">
        <f>IF(Activity!M107="","",Activity!M107)</f>
        <v/>
      </c>
      <c r="M102" t="str">
        <f>IF(Activity!N107="","",Activity!N107)</f>
        <v/>
      </c>
      <c r="N102" s="140" t="str">
        <f>IF(Activity!O107="","",Activity!O107)</f>
        <v/>
      </c>
      <c r="O102" t="str">
        <f>IF(Activity!P107="","",Activity!P107)</f>
        <v/>
      </c>
      <c r="P102" t="str">
        <f>IF(Activity!Q107="","",Activity!Q107)</f>
        <v/>
      </c>
      <c r="Q102" s="140" t="str">
        <f>IF(Activity!R107="","",Activity!R107)</f>
        <v/>
      </c>
      <c r="R102" t="str">
        <f>IF(Activity!U107="","",Activity!U107)</f>
        <v/>
      </c>
      <c r="S102" t="str">
        <f>IF(Activity!S107="","",Activity!S107)</f>
        <v/>
      </c>
      <c r="T102" t="str">
        <f>IF(Activity!T107="","",Activity!T107)</f>
        <v/>
      </c>
      <c r="V102" t="str">
        <f>IF(Activity!W107="","",Activity!W107)</f>
        <v/>
      </c>
    </row>
    <row r="103" spans="1:22" x14ac:dyDescent="0.3">
      <c r="A103">
        <v>11</v>
      </c>
      <c r="B103" t="str">
        <f t="shared" si="2"/>
        <v/>
      </c>
      <c r="C103" s="11" t="str">
        <f>IF(Activity!E108="","",Activity!E108)</f>
        <v/>
      </c>
      <c r="D103" t="str">
        <f>IF(Activity!F108="","",Activity!F108)</f>
        <v/>
      </c>
      <c r="E103" t="str">
        <f>IF(Activity!G108="","",Activity!G108)</f>
        <v/>
      </c>
      <c r="F103" t="str">
        <f>IF(Activity!H108="","",Activity!H108)</f>
        <v/>
      </c>
      <c r="G103" t="str">
        <f>IF(Activity!I108="","",Activity!I108)</f>
        <v/>
      </c>
      <c r="H103" t="str">
        <f>IF(I103="","",VLOOKUP(I103,Lists!F:G,2,FALSE))</f>
        <v/>
      </c>
      <c r="I103" t="str">
        <f>IF(Activity!J108="","",Activity!J108)</f>
        <v/>
      </c>
      <c r="J103">
        <f>IF(Activity!K108="","",Activity!K108)</f>
        <v>0</v>
      </c>
      <c r="K103" t="str">
        <f>IF(Activity!L108="","",Activity!L108)</f>
        <v/>
      </c>
      <c r="L103" t="str">
        <f>IF(Activity!M108="","",Activity!M108)</f>
        <v/>
      </c>
      <c r="M103" t="str">
        <f>IF(Activity!N108="","",Activity!N108)</f>
        <v/>
      </c>
      <c r="N103" s="140" t="str">
        <f>IF(Activity!O108="","",Activity!O108)</f>
        <v/>
      </c>
      <c r="O103" t="str">
        <f>IF(Activity!P108="","",Activity!P108)</f>
        <v/>
      </c>
      <c r="P103" t="str">
        <f>IF(Activity!Q108="","",Activity!Q108)</f>
        <v/>
      </c>
      <c r="Q103" s="140" t="str">
        <f>IF(Activity!R108="","",Activity!R108)</f>
        <v/>
      </c>
      <c r="R103" t="str">
        <f>IF(Activity!U108="","",Activity!U108)</f>
        <v/>
      </c>
      <c r="S103" t="str">
        <f>IF(Activity!S108="","",Activity!S108)</f>
        <v/>
      </c>
      <c r="T103" t="str">
        <f>IF(Activity!T108="","",Activity!T108)</f>
        <v/>
      </c>
      <c r="V103" t="str">
        <f>IF(Activity!W108="","",Activity!W108)</f>
        <v/>
      </c>
    </row>
    <row r="104" spans="1:22" x14ac:dyDescent="0.3">
      <c r="A104">
        <v>11</v>
      </c>
      <c r="B104" t="str">
        <f t="shared" si="2"/>
        <v/>
      </c>
      <c r="C104" s="11" t="str">
        <f>IF(Activity!E109="","",Activity!E109)</f>
        <v/>
      </c>
      <c r="D104" t="str">
        <f>IF(Activity!F109="","",Activity!F109)</f>
        <v/>
      </c>
      <c r="E104" t="str">
        <f>IF(Activity!G109="","",Activity!G109)</f>
        <v/>
      </c>
      <c r="F104" t="str">
        <f>IF(Activity!H109="","",Activity!H109)</f>
        <v/>
      </c>
      <c r="G104" t="str">
        <f>IF(Activity!I109="","",Activity!I109)</f>
        <v/>
      </c>
      <c r="H104" t="str">
        <f>IF(I104="","",VLOOKUP(I104,Lists!F:G,2,FALSE))</f>
        <v/>
      </c>
      <c r="I104" t="str">
        <f>IF(Activity!J109="","",Activity!J109)</f>
        <v/>
      </c>
      <c r="J104">
        <f>IF(Activity!K109="","",Activity!K109)</f>
        <v>0</v>
      </c>
      <c r="K104" t="str">
        <f>IF(Activity!L109="","",Activity!L109)</f>
        <v/>
      </c>
      <c r="L104" t="str">
        <f>IF(Activity!M109="","",Activity!M109)</f>
        <v/>
      </c>
      <c r="M104" t="str">
        <f>IF(Activity!N109="","",Activity!N109)</f>
        <v/>
      </c>
      <c r="N104" s="140" t="str">
        <f>IF(Activity!O109="","",Activity!O109)</f>
        <v/>
      </c>
      <c r="O104" t="str">
        <f>IF(Activity!P109="","",Activity!P109)</f>
        <v/>
      </c>
      <c r="P104" t="str">
        <f>IF(Activity!Q109="","",Activity!Q109)</f>
        <v/>
      </c>
      <c r="Q104" s="140" t="str">
        <f>IF(Activity!R109="","",Activity!R109)</f>
        <v/>
      </c>
      <c r="R104" t="str">
        <f>IF(Activity!U109="","",Activity!U109)</f>
        <v/>
      </c>
      <c r="S104" t="str">
        <f>IF(Activity!S109="","",Activity!S109)</f>
        <v/>
      </c>
      <c r="T104" t="str">
        <f>IF(Activity!T109="","",Activity!T109)</f>
        <v/>
      </c>
      <c r="V104" t="str">
        <f>IF(Activity!W109="","",Activity!W109)</f>
        <v/>
      </c>
    </row>
    <row r="105" spans="1:22" x14ac:dyDescent="0.3">
      <c r="A105">
        <v>11</v>
      </c>
      <c r="B105" t="str">
        <f t="shared" si="2"/>
        <v/>
      </c>
      <c r="C105" s="11" t="str">
        <f>IF(Activity!E110="","",Activity!E110)</f>
        <v/>
      </c>
      <c r="D105" t="str">
        <f>IF(Activity!F110="","",Activity!F110)</f>
        <v/>
      </c>
      <c r="E105" t="str">
        <f>IF(Activity!G110="","",Activity!G110)</f>
        <v/>
      </c>
      <c r="F105" t="str">
        <f>IF(Activity!H110="","",Activity!H110)</f>
        <v/>
      </c>
      <c r="G105" t="str">
        <f>IF(Activity!I110="","",Activity!I110)</f>
        <v/>
      </c>
      <c r="H105" t="str">
        <f>IF(I105="","",VLOOKUP(I105,Lists!F:G,2,FALSE))</f>
        <v/>
      </c>
      <c r="I105" t="str">
        <f>IF(Activity!J110="","",Activity!J110)</f>
        <v/>
      </c>
      <c r="J105">
        <f>IF(Activity!K110="","",Activity!K110)</f>
        <v>0</v>
      </c>
      <c r="K105" t="str">
        <f>IF(Activity!L110="","",Activity!L110)</f>
        <v/>
      </c>
      <c r="L105" t="str">
        <f>IF(Activity!M110="","",Activity!M110)</f>
        <v/>
      </c>
      <c r="M105" t="str">
        <f>IF(Activity!N110="","",Activity!N110)</f>
        <v/>
      </c>
      <c r="N105" s="140" t="str">
        <f>IF(Activity!O110="","",Activity!O110)</f>
        <v/>
      </c>
      <c r="O105" t="str">
        <f>IF(Activity!P110="","",Activity!P110)</f>
        <v/>
      </c>
      <c r="P105" t="str">
        <f>IF(Activity!Q110="","",Activity!Q110)</f>
        <v/>
      </c>
      <c r="Q105" s="140" t="str">
        <f>IF(Activity!R110="","",Activity!R110)</f>
        <v/>
      </c>
      <c r="R105" t="str">
        <f>IF(Activity!U110="","",Activity!U110)</f>
        <v/>
      </c>
      <c r="S105" t="str">
        <f>IF(Activity!S110="","",Activity!S110)</f>
        <v/>
      </c>
      <c r="T105" t="str">
        <f>IF(Activity!T110="","",Activity!T110)</f>
        <v/>
      </c>
      <c r="V105" t="str">
        <f>IF(Activity!W110="","",Activity!W110)</f>
        <v/>
      </c>
    </row>
    <row r="106" spans="1:22" x14ac:dyDescent="0.3">
      <c r="A106">
        <v>11</v>
      </c>
      <c r="B106" t="str">
        <f t="shared" si="2"/>
        <v/>
      </c>
      <c r="C106" s="11" t="str">
        <f>IF(Activity!E111="","",Activity!E111)</f>
        <v/>
      </c>
      <c r="D106" t="str">
        <f>IF(Activity!F111="","",Activity!F111)</f>
        <v/>
      </c>
      <c r="E106" t="str">
        <f>IF(Activity!G111="","",Activity!G111)</f>
        <v/>
      </c>
      <c r="F106" t="str">
        <f>IF(Activity!H111="","",Activity!H111)</f>
        <v/>
      </c>
      <c r="G106" t="str">
        <f>IF(Activity!I111="","",Activity!I111)</f>
        <v/>
      </c>
      <c r="H106" t="str">
        <f>IF(I106="","",VLOOKUP(I106,Lists!F:G,2,FALSE))</f>
        <v/>
      </c>
      <c r="I106" t="str">
        <f>IF(Activity!J111="","",Activity!J111)</f>
        <v/>
      </c>
      <c r="J106">
        <f>IF(Activity!K111="","",Activity!K111)</f>
        <v>0</v>
      </c>
      <c r="K106" t="str">
        <f>IF(Activity!L111="","",Activity!L111)</f>
        <v/>
      </c>
      <c r="L106" t="str">
        <f>IF(Activity!M111="","",Activity!M111)</f>
        <v/>
      </c>
      <c r="M106" t="str">
        <f>IF(Activity!N111="","",Activity!N111)</f>
        <v/>
      </c>
      <c r="N106" s="140" t="str">
        <f>IF(Activity!O111="","",Activity!O111)</f>
        <v/>
      </c>
      <c r="O106" t="str">
        <f>IF(Activity!P111="","",Activity!P111)</f>
        <v/>
      </c>
      <c r="P106" t="str">
        <f>IF(Activity!Q111="","",Activity!Q111)</f>
        <v/>
      </c>
      <c r="Q106" s="140" t="str">
        <f>IF(Activity!R111="","",Activity!R111)</f>
        <v/>
      </c>
      <c r="R106" t="str">
        <f>IF(Activity!U111="","",Activity!U111)</f>
        <v/>
      </c>
      <c r="S106" t="str">
        <f>IF(Activity!S111="","",Activity!S111)</f>
        <v/>
      </c>
      <c r="T106" t="str">
        <f>IF(Activity!T111="","",Activity!T111)</f>
        <v/>
      </c>
      <c r="V106" t="str">
        <f>IF(Activity!W111="","",Activity!W111)</f>
        <v/>
      </c>
    </row>
    <row r="107" spans="1:22" x14ac:dyDescent="0.3">
      <c r="A107">
        <v>11</v>
      </c>
      <c r="B107" t="str">
        <f t="shared" si="2"/>
        <v/>
      </c>
      <c r="C107" s="11" t="str">
        <f>IF(Activity!E112="","",Activity!E112)</f>
        <v/>
      </c>
      <c r="D107" t="str">
        <f>IF(Activity!F112="","",Activity!F112)</f>
        <v/>
      </c>
      <c r="E107" t="str">
        <f>IF(Activity!G112="","",Activity!G112)</f>
        <v/>
      </c>
      <c r="F107" t="str">
        <f>IF(Activity!H112="","",Activity!H112)</f>
        <v/>
      </c>
      <c r="G107" t="str">
        <f>IF(Activity!I112="","",Activity!I112)</f>
        <v/>
      </c>
      <c r="H107" t="str">
        <f>IF(I107="","",VLOOKUP(I107,Lists!F:G,2,FALSE))</f>
        <v/>
      </c>
      <c r="I107" t="str">
        <f>IF(Activity!J112="","",Activity!J112)</f>
        <v/>
      </c>
      <c r="J107">
        <f>IF(Activity!K112="","",Activity!K112)</f>
        <v>0</v>
      </c>
      <c r="K107" t="str">
        <f>IF(Activity!L112="","",Activity!L112)</f>
        <v/>
      </c>
      <c r="L107" t="str">
        <f>IF(Activity!M112="","",Activity!M112)</f>
        <v/>
      </c>
      <c r="M107" t="str">
        <f>IF(Activity!N112="","",Activity!N112)</f>
        <v/>
      </c>
      <c r="N107" s="140" t="str">
        <f>IF(Activity!O112="","",Activity!O112)</f>
        <v/>
      </c>
      <c r="O107" t="str">
        <f>IF(Activity!P112="","",Activity!P112)</f>
        <v/>
      </c>
      <c r="P107" t="str">
        <f>IF(Activity!Q112="","",Activity!Q112)</f>
        <v/>
      </c>
      <c r="Q107" s="140" t="str">
        <f>IF(Activity!R112="","",Activity!R112)</f>
        <v/>
      </c>
      <c r="R107" t="str">
        <f>IF(Activity!U112="","",Activity!U112)</f>
        <v/>
      </c>
      <c r="S107" t="str">
        <f>IF(Activity!S112="","",Activity!S112)</f>
        <v/>
      </c>
      <c r="T107" t="str">
        <f>IF(Activity!T112="","",Activity!T112)</f>
        <v/>
      </c>
      <c r="V107" t="str">
        <f>IF(Activity!W112="","",Activity!W112)</f>
        <v/>
      </c>
    </row>
    <row r="108" spans="1:22" x14ac:dyDescent="0.3">
      <c r="A108">
        <v>11</v>
      </c>
      <c r="B108" t="str">
        <f t="shared" si="2"/>
        <v/>
      </c>
      <c r="C108" s="11" t="str">
        <f>IF(Activity!E113="","",Activity!E113)</f>
        <v/>
      </c>
      <c r="D108" t="str">
        <f>IF(Activity!F113="","",Activity!F113)</f>
        <v/>
      </c>
      <c r="E108" t="str">
        <f>IF(Activity!G113="","",Activity!G113)</f>
        <v/>
      </c>
      <c r="F108" t="str">
        <f>IF(Activity!H113="","",Activity!H113)</f>
        <v/>
      </c>
      <c r="G108" t="str">
        <f>IF(Activity!I113="","",Activity!I113)</f>
        <v/>
      </c>
      <c r="H108" t="str">
        <f>IF(I108="","",VLOOKUP(I108,Lists!F:G,2,FALSE))</f>
        <v/>
      </c>
      <c r="I108" t="str">
        <f>IF(Activity!J113="","",Activity!J113)</f>
        <v/>
      </c>
      <c r="J108">
        <f>IF(Activity!K113="","",Activity!K113)</f>
        <v>0</v>
      </c>
      <c r="K108" t="str">
        <f>IF(Activity!L113="","",Activity!L113)</f>
        <v/>
      </c>
      <c r="L108" t="str">
        <f>IF(Activity!M113="","",Activity!M113)</f>
        <v/>
      </c>
      <c r="M108" t="str">
        <f>IF(Activity!N113="","",Activity!N113)</f>
        <v/>
      </c>
      <c r="N108" s="140" t="str">
        <f>IF(Activity!O113="","",Activity!O113)</f>
        <v/>
      </c>
      <c r="O108" t="str">
        <f>IF(Activity!P113="","",Activity!P113)</f>
        <v/>
      </c>
      <c r="P108" t="str">
        <f>IF(Activity!Q113="","",Activity!Q113)</f>
        <v/>
      </c>
      <c r="Q108" s="140" t="str">
        <f>IF(Activity!R113="","",Activity!R113)</f>
        <v/>
      </c>
      <c r="R108" t="str">
        <f>IF(Activity!U113="","",Activity!U113)</f>
        <v/>
      </c>
      <c r="S108" t="str">
        <f>IF(Activity!S113="","",Activity!S113)</f>
        <v/>
      </c>
      <c r="T108" t="str">
        <f>IF(Activity!T113="","",Activity!T113)</f>
        <v/>
      </c>
      <c r="V108" t="str">
        <f>IF(Activity!W113="","",Activity!W113)</f>
        <v/>
      </c>
    </row>
    <row r="109" spans="1:22" x14ac:dyDescent="0.3">
      <c r="A109">
        <v>11</v>
      </c>
      <c r="B109" t="str">
        <f t="shared" si="2"/>
        <v/>
      </c>
      <c r="C109" s="11" t="str">
        <f>IF(Activity!E114="","",Activity!E114)</f>
        <v/>
      </c>
      <c r="D109" t="str">
        <f>IF(Activity!F114="","",Activity!F114)</f>
        <v/>
      </c>
      <c r="E109" t="str">
        <f>IF(Activity!G114="","",Activity!G114)</f>
        <v/>
      </c>
      <c r="F109" t="str">
        <f>IF(Activity!H114="","",Activity!H114)</f>
        <v/>
      </c>
      <c r="G109" t="str">
        <f>IF(Activity!I114="","",Activity!I114)</f>
        <v/>
      </c>
      <c r="H109" t="str">
        <f>IF(I109="","",VLOOKUP(I109,Lists!F:G,2,FALSE))</f>
        <v/>
      </c>
      <c r="I109" t="str">
        <f>IF(Activity!J114="","",Activity!J114)</f>
        <v/>
      </c>
      <c r="J109">
        <f>IF(Activity!K114="","",Activity!K114)</f>
        <v>0</v>
      </c>
      <c r="K109" t="str">
        <f>IF(Activity!L114="","",Activity!L114)</f>
        <v/>
      </c>
      <c r="L109" t="str">
        <f>IF(Activity!M114="","",Activity!M114)</f>
        <v/>
      </c>
      <c r="M109" t="str">
        <f>IF(Activity!N114="","",Activity!N114)</f>
        <v/>
      </c>
      <c r="N109" s="140" t="str">
        <f>IF(Activity!O114="","",Activity!O114)</f>
        <v/>
      </c>
      <c r="O109" t="str">
        <f>IF(Activity!P114="","",Activity!P114)</f>
        <v/>
      </c>
      <c r="P109" t="str">
        <f>IF(Activity!Q114="","",Activity!Q114)</f>
        <v/>
      </c>
      <c r="Q109" s="140" t="str">
        <f>IF(Activity!R114="","",Activity!R114)</f>
        <v/>
      </c>
      <c r="R109" t="str">
        <f>IF(Activity!U114="","",Activity!U114)</f>
        <v/>
      </c>
      <c r="S109" t="str">
        <f>IF(Activity!S114="","",Activity!S114)</f>
        <v/>
      </c>
      <c r="T109" t="str">
        <f>IF(Activity!T114="","",Activity!T114)</f>
        <v/>
      </c>
      <c r="V109" t="str">
        <f>IF(Activity!W114="","",Activity!W114)</f>
        <v/>
      </c>
    </row>
    <row r="110" spans="1:22" x14ac:dyDescent="0.3">
      <c r="A110">
        <v>11</v>
      </c>
      <c r="B110" t="str">
        <f t="shared" si="2"/>
        <v/>
      </c>
      <c r="C110" s="11" t="str">
        <f>IF(Activity!E115="","",Activity!E115)</f>
        <v/>
      </c>
      <c r="D110" t="str">
        <f>IF(Activity!F115="","",Activity!F115)</f>
        <v/>
      </c>
      <c r="E110" t="str">
        <f>IF(Activity!G115="","",Activity!G115)</f>
        <v/>
      </c>
      <c r="F110" t="str">
        <f>IF(Activity!H115="","",Activity!H115)</f>
        <v/>
      </c>
      <c r="G110" t="str">
        <f>IF(Activity!I115="","",Activity!I115)</f>
        <v/>
      </c>
      <c r="H110" t="str">
        <f>IF(I110="","",VLOOKUP(I110,Lists!F:G,2,FALSE))</f>
        <v/>
      </c>
      <c r="I110" t="str">
        <f>IF(Activity!J115="","",Activity!J115)</f>
        <v/>
      </c>
      <c r="J110">
        <f>IF(Activity!K115="","",Activity!K115)</f>
        <v>0</v>
      </c>
      <c r="K110" t="str">
        <f>IF(Activity!L115="","",Activity!L115)</f>
        <v/>
      </c>
      <c r="L110" t="str">
        <f>IF(Activity!M115="","",Activity!M115)</f>
        <v/>
      </c>
      <c r="M110" t="str">
        <f>IF(Activity!N115="","",Activity!N115)</f>
        <v/>
      </c>
      <c r="N110" s="140" t="str">
        <f>IF(Activity!O115="","",Activity!O115)</f>
        <v/>
      </c>
      <c r="O110" t="str">
        <f>IF(Activity!P115="","",Activity!P115)</f>
        <v/>
      </c>
      <c r="P110" t="str">
        <f>IF(Activity!Q115="","",Activity!Q115)</f>
        <v/>
      </c>
      <c r="Q110" s="140" t="str">
        <f>IF(Activity!R115="","",Activity!R115)</f>
        <v/>
      </c>
      <c r="R110" t="str">
        <f>IF(Activity!U115="","",Activity!U115)</f>
        <v/>
      </c>
      <c r="S110" t="str">
        <f>IF(Activity!S115="","",Activity!S115)</f>
        <v/>
      </c>
      <c r="T110" t="str">
        <f>IF(Activity!T115="","",Activity!T115)</f>
        <v/>
      </c>
      <c r="V110" t="str">
        <f>IF(Activity!W115="","",Activity!W115)</f>
        <v/>
      </c>
    </row>
    <row r="111" spans="1:22" x14ac:dyDescent="0.3">
      <c r="A111">
        <v>11</v>
      </c>
      <c r="B111" t="str">
        <f t="shared" si="2"/>
        <v/>
      </c>
      <c r="C111" s="11" t="str">
        <f>IF(Activity!E116="","",Activity!E116)</f>
        <v/>
      </c>
      <c r="D111" t="str">
        <f>IF(Activity!F116="","",Activity!F116)</f>
        <v/>
      </c>
      <c r="E111" t="str">
        <f>IF(Activity!G116="","",Activity!G116)</f>
        <v/>
      </c>
      <c r="F111" t="str">
        <f>IF(Activity!H116="","",Activity!H116)</f>
        <v/>
      </c>
      <c r="G111" t="str">
        <f>IF(Activity!I116="","",Activity!I116)</f>
        <v/>
      </c>
      <c r="H111" t="str">
        <f>IF(I111="","",VLOOKUP(I111,Lists!F:G,2,FALSE))</f>
        <v/>
      </c>
      <c r="I111" t="str">
        <f>IF(Activity!J116="","",Activity!J116)</f>
        <v/>
      </c>
      <c r="J111">
        <f>IF(Activity!K116="","",Activity!K116)</f>
        <v>0</v>
      </c>
      <c r="K111" t="str">
        <f>IF(Activity!L116="","",Activity!L116)</f>
        <v/>
      </c>
      <c r="L111" t="str">
        <f>IF(Activity!M116="","",Activity!M116)</f>
        <v/>
      </c>
      <c r="M111" t="str">
        <f>IF(Activity!N116="","",Activity!N116)</f>
        <v/>
      </c>
      <c r="N111" s="140" t="str">
        <f>IF(Activity!O116="","",Activity!O116)</f>
        <v/>
      </c>
      <c r="O111" t="str">
        <f>IF(Activity!P116="","",Activity!P116)</f>
        <v/>
      </c>
      <c r="P111" t="str">
        <f>IF(Activity!Q116="","",Activity!Q116)</f>
        <v/>
      </c>
      <c r="Q111" s="140" t="str">
        <f>IF(Activity!R116="","",Activity!R116)</f>
        <v/>
      </c>
      <c r="R111" t="str">
        <f>IF(Activity!U116="","",Activity!U116)</f>
        <v/>
      </c>
      <c r="S111" t="str">
        <f>IF(Activity!S116="","",Activity!S116)</f>
        <v/>
      </c>
      <c r="T111" t="str">
        <f>IF(Activity!T116="","",Activity!T116)</f>
        <v/>
      </c>
      <c r="V111" t="str">
        <f>IF(Activity!W116="","",Activity!W116)</f>
        <v/>
      </c>
    </row>
    <row r="112" spans="1:22" x14ac:dyDescent="0.3">
      <c r="A112">
        <v>11</v>
      </c>
      <c r="B112" t="str">
        <f t="shared" si="2"/>
        <v/>
      </c>
      <c r="C112" s="11" t="str">
        <f>IF(Activity!E117="","",Activity!E117)</f>
        <v/>
      </c>
      <c r="D112" t="str">
        <f>IF(Activity!F117="","",Activity!F117)</f>
        <v/>
      </c>
      <c r="E112" t="str">
        <f>IF(Activity!G117="","",Activity!G117)</f>
        <v/>
      </c>
      <c r="F112" t="str">
        <f>IF(Activity!H117="","",Activity!H117)</f>
        <v/>
      </c>
      <c r="G112" t="str">
        <f>IF(Activity!I117="","",Activity!I117)</f>
        <v/>
      </c>
      <c r="H112" t="str">
        <f>IF(I112="","",VLOOKUP(I112,Lists!F:G,2,FALSE))</f>
        <v/>
      </c>
      <c r="I112" t="str">
        <f>IF(Activity!J117="","",Activity!J117)</f>
        <v/>
      </c>
      <c r="J112">
        <f>IF(Activity!K117="","",Activity!K117)</f>
        <v>0</v>
      </c>
      <c r="K112" t="str">
        <f>IF(Activity!L117="","",Activity!L117)</f>
        <v/>
      </c>
      <c r="L112" t="str">
        <f>IF(Activity!M117="","",Activity!M117)</f>
        <v/>
      </c>
      <c r="M112" t="str">
        <f>IF(Activity!N117="","",Activity!N117)</f>
        <v/>
      </c>
      <c r="N112" s="140" t="str">
        <f>IF(Activity!O117="","",Activity!O117)</f>
        <v/>
      </c>
      <c r="O112" t="str">
        <f>IF(Activity!P117="","",Activity!P117)</f>
        <v/>
      </c>
      <c r="P112" t="str">
        <f>IF(Activity!Q117="","",Activity!Q117)</f>
        <v/>
      </c>
      <c r="Q112" s="140" t="str">
        <f>IF(Activity!R117="","",Activity!R117)</f>
        <v/>
      </c>
      <c r="R112" t="str">
        <f>IF(Activity!U117="","",Activity!U117)</f>
        <v/>
      </c>
      <c r="S112" t="str">
        <f>IF(Activity!S117="","",Activity!S117)</f>
        <v/>
      </c>
      <c r="T112" t="str">
        <f>IF(Activity!T117="","",Activity!T117)</f>
        <v/>
      </c>
      <c r="V112" t="str">
        <f>IF(Activity!W117="","",Activity!W117)</f>
        <v/>
      </c>
    </row>
    <row r="113" spans="1:22" x14ac:dyDescent="0.3">
      <c r="A113">
        <v>11</v>
      </c>
      <c r="B113" t="str">
        <f t="shared" si="2"/>
        <v/>
      </c>
      <c r="C113" s="11" t="str">
        <f>IF(Activity!E118="","",Activity!E118)</f>
        <v/>
      </c>
      <c r="D113" t="str">
        <f>IF(Activity!F118="","",Activity!F118)</f>
        <v/>
      </c>
      <c r="E113" t="str">
        <f>IF(Activity!G118="","",Activity!G118)</f>
        <v/>
      </c>
      <c r="F113" t="str">
        <f>IF(Activity!H118="","",Activity!H118)</f>
        <v/>
      </c>
      <c r="G113" t="str">
        <f>IF(Activity!I118="","",Activity!I118)</f>
        <v/>
      </c>
      <c r="H113" t="str">
        <f>IF(I113="","",VLOOKUP(I113,Lists!F:G,2,FALSE))</f>
        <v/>
      </c>
      <c r="I113" t="str">
        <f>IF(Activity!J118="","",Activity!J118)</f>
        <v/>
      </c>
      <c r="J113">
        <f>IF(Activity!K118="","",Activity!K118)</f>
        <v>0</v>
      </c>
      <c r="K113" t="str">
        <f>IF(Activity!L118="","",Activity!L118)</f>
        <v/>
      </c>
      <c r="L113" t="str">
        <f>IF(Activity!M118="","",Activity!M118)</f>
        <v/>
      </c>
      <c r="M113" t="str">
        <f>IF(Activity!N118="","",Activity!N118)</f>
        <v/>
      </c>
      <c r="N113" s="140" t="str">
        <f>IF(Activity!O118="","",Activity!O118)</f>
        <v/>
      </c>
      <c r="O113" t="str">
        <f>IF(Activity!P118="","",Activity!P118)</f>
        <v/>
      </c>
      <c r="P113" t="str">
        <f>IF(Activity!Q118="","",Activity!Q118)</f>
        <v/>
      </c>
      <c r="Q113" s="140" t="str">
        <f>IF(Activity!R118="","",Activity!R118)</f>
        <v/>
      </c>
      <c r="R113" t="str">
        <f>IF(Activity!U118="","",Activity!U118)</f>
        <v/>
      </c>
      <c r="S113" t="str">
        <f>IF(Activity!S118="","",Activity!S118)</f>
        <v/>
      </c>
      <c r="T113" t="str">
        <f>IF(Activity!T118="","",Activity!T118)</f>
        <v/>
      </c>
      <c r="V113" t="str">
        <f>IF(Activity!W118="","",Activity!W118)</f>
        <v/>
      </c>
    </row>
    <row r="114" spans="1:22" x14ac:dyDescent="0.3">
      <c r="A114">
        <v>11</v>
      </c>
      <c r="B114" t="str">
        <f t="shared" si="2"/>
        <v/>
      </c>
      <c r="C114" s="11" t="str">
        <f>IF(Activity!E119="","",Activity!E119)</f>
        <v/>
      </c>
      <c r="D114" t="str">
        <f>IF(Activity!F119="","",Activity!F119)</f>
        <v/>
      </c>
      <c r="E114" t="str">
        <f>IF(Activity!G119="","",Activity!G119)</f>
        <v/>
      </c>
      <c r="F114" t="str">
        <f>IF(Activity!H119="","",Activity!H119)</f>
        <v/>
      </c>
      <c r="G114" t="str">
        <f>IF(Activity!I119="","",Activity!I119)</f>
        <v/>
      </c>
      <c r="H114" t="str">
        <f>IF(I114="","",VLOOKUP(I114,Lists!F:G,2,FALSE))</f>
        <v/>
      </c>
      <c r="I114" t="str">
        <f>IF(Activity!J119="","",Activity!J119)</f>
        <v/>
      </c>
      <c r="J114">
        <f>IF(Activity!K119="","",Activity!K119)</f>
        <v>0</v>
      </c>
      <c r="K114" t="str">
        <f>IF(Activity!L119="","",Activity!L119)</f>
        <v/>
      </c>
      <c r="L114" t="str">
        <f>IF(Activity!M119="","",Activity!M119)</f>
        <v/>
      </c>
      <c r="M114" t="str">
        <f>IF(Activity!N119="","",Activity!N119)</f>
        <v/>
      </c>
      <c r="N114" s="140" t="str">
        <f>IF(Activity!O119="","",Activity!O119)</f>
        <v/>
      </c>
      <c r="O114" t="str">
        <f>IF(Activity!P119="","",Activity!P119)</f>
        <v/>
      </c>
      <c r="P114" t="str">
        <f>IF(Activity!Q119="","",Activity!Q119)</f>
        <v/>
      </c>
      <c r="Q114" s="140" t="str">
        <f>IF(Activity!R119="","",Activity!R119)</f>
        <v/>
      </c>
      <c r="R114" t="str">
        <f>IF(Activity!U119="","",Activity!U119)</f>
        <v/>
      </c>
      <c r="S114" t="str">
        <f>IF(Activity!S119="","",Activity!S119)</f>
        <v/>
      </c>
      <c r="T114" t="str">
        <f>IF(Activity!T119="","",Activity!T119)</f>
        <v/>
      </c>
      <c r="V114" t="str">
        <f>IF(Activity!W119="","",Activity!W119)</f>
        <v/>
      </c>
    </row>
    <row r="115" spans="1:22" x14ac:dyDescent="0.3">
      <c r="A115">
        <v>11</v>
      </c>
      <c r="B115" t="str">
        <f t="shared" si="2"/>
        <v/>
      </c>
      <c r="C115" s="11" t="str">
        <f>IF(Activity!E120="","",Activity!E120)</f>
        <v/>
      </c>
      <c r="D115" t="str">
        <f>IF(Activity!F120="","",Activity!F120)</f>
        <v/>
      </c>
      <c r="E115" t="str">
        <f>IF(Activity!G120="","",Activity!G120)</f>
        <v/>
      </c>
      <c r="F115" t="str">
        <f>IF(Activity!H120="","",Activity!H120)</f>
        <v/>
      </c>
      <c r="G115" t="str">
        <f>IF(Activity!I120="","",Activity!I120)</f>
        <v/>
      </c>
      <c r="H115" t="str">
        <f>IF(I115="","",VLOOKUP(I115,Lists!F:G,2,FALSE))</f>
        <v/>
      </c>
      <c r="I115" t="str">
        <f>IF(Activity!J120="","",Activity!J120)</f>
        <v/>
      </c>
      <c r="J115">
        <f>IF(Activity!K120="","",Activity!K120)</f>
        <v>0</v>
      </c>
      <c r="K115" t="str">
        <f>IF(Activity!L120="","",Activity!L120)</f>
        <v/>
      </c>
      <c r="L115" t="str">
        <f>IF(Activity!M120="","",Activity!M120)</f>
        <v/>
      </c>
      <c r="M115" t="str">
        <f>IF(Activity!N120="","",Activity!N120)</f>
        <v/>
      </c>
      <c r="N115" s="140" t="str">
        <f>IF(Activity!O120="","",Activity!O120)</f>
        <v/>
      </c>
      <c r="O115" t="str">
        <f>IF(Activity!P120="","",Activity!P120)</f>
        <v/>
      </c>
      <c r="P115" t="str">
        <f>IF(Activity!Q120="","",Activity!Q120)</f>
        <v/>
      </c>
      <c r="Q115" s="140" t="str">
        <f>IF(Activity!R120="","",Activity!R120)</f>
        <v/>
      </c>
      <c r="R115" t="str">
        <f>IF(Activity!U120="","",Activity!U120)</f>
        <v/>
      </c>
      <c r="S115" t="str">
        <f>IF(Activity!S120="","",Activity!S120)</f>
        <v/>
      </c>
      <c r="T115" t="str">
        <f>IF(Activity!T120="","",Activity!T120)</f>
        <v/>
      </c>
      <c r="V115" t="str">
        <f>IF(Activity!W120="","",Activity!W120)</f>
        <v/>
      </c>
    </row>
    <row r="116" spans="1:22" x14ac:dyDescent="0.3">
      <c r="A116">
        <v>11</v>
      </c>
      <c r="B116" t="str">
        <f t="shared" si="2"/>
        <v/>
      </c>
      <c r="C116" s="11" t="str">
        <f>IF(Activity!E121="","",Activity!E121)</f>
        <v/>
      </c>
      <c r="D116" t="str">
        <f>IF(Activity!F121="","",Activity!F121)</f>
        <v/>
      </c>
      <c r="E116" t="str">
        <f>IF(Activity!G121="","",Activity!G121)</f>
        <v/>
      </c>
      <c r="F116" t="str">
        <f>IF(Activity!H121="","",Activity!H121)</f>
        <v/>
      </c>
      <c r="G116" t="str">
        <f>IF(Activity!I121="","",Activity!I121)</f>
        <v/>
      </c>
      <c r="H116" t="str">
        <f>IF(I116="","",VLOOKUP(I116,Lists!F:G,2,FALSE))</f>
        <v/>
      </c>
      <c r="I116" t="str">
        <f>IF(Activity!J121="","",Activity!J121)</f>
        <v/>
      </c>
      <c r="J116">
        <f>IF(Activity!K121="","",Activity!K121)</f>
        <v>0</v>
      </c>
      <c r="K116" t="str">
        <f>IF(Activity!L121="","",Activity!L121)</f>
        <v/>
      </c>
      <c r="L116" t="str">
        <f>IF(Activity!M121="","",Activity!M121)</f>
        <v/>
      </c>
      <c r="M116" t="str">
        <f>IF(Activity!N121="","",Activity!N121)</f>
        <v/>
      </c>
      <c r="N116" s="140" t="str">
        <f>IF(Activity!O121="","",Activity!O121)</f>
        <v/>
      </c>
      <c r="O116" t="str">
        <f>IF(Activity!P121="","",Activity!P121)</f>
        <v/>
      </c>
      <c r="P116" t="str">
        <f>IF(Activity!Q121="","",Activity!Q121)</f>
        <v/>
      </c>
      <c r="Q116" s="140" t="str">
        <f>IF(Activity!R121="","",Activity!R121)</f>
        <v/>
      </c>
      <c r="R116" t="str">
        <f>IF(Activity!U121="","",Activity!U121)</f>
        <v/>
      </c>
      <c r="S116" t="str">
        <f>IF(Activity!S121="","",Activity!S121)</f>
        <v/>
      </c>
      <c r="T116" t="str">
        <f>IF(Activity!T121="","",Activity!T121)</f>
        <v/>
      </c>
      <c r="V116" t="str">
        <f>IF(Activity!W121="","",Activity!W121)</f>
        <v/>
      </c>
    </row>
    <row r="117" spans="1:22" x14ac:dyDescent="0.3">
      <c r="A117">
        <v>11</v>
      </c>
      <c r="B117" t="str">
        <f t="shared" si="2"/>
        <v/>
      </c>
      <c r="C117" s="11" t="str">
        <f>IF(Activity!E122="","",Activity!E122)</f>
        <v/>
      </c>
      <c r="D117" t="str">
        <f>IF(Activity!F122="","",Activity!F122)</f>
        <v/>
      </c>
      <c r="E117" t="str">
        <f>IF(Activity!G122="","",Activity!G122)</f>
        <v/>
      </c>
      <c r="F117" t="str">
        <f>IF(Activity!H122="","",Activity!H122)</f>
        <v/>
      </c>
      <c r="G117" t="str">
        <f>IF(Activity!I122="","",Activity!I122)</f>
        <v/>
      </c>
      <c r="H117" t="str">
        <f>IF(I117="","",VLOOKUP(I117,Lists!F:G,2,FALSE))</f>
        <v/>
      </c>
      <c r="I117" t="str">
        <f>IF(Activity!J122="","",Activity!J122)</f>
        <v/>
      </c>
      <c r="J117">
        <f>IF(Activity!K122="","",Activity!K122)</f>
        <v>0</v>
      </c>
      <c r="K117" t="str">
        <f>IF(Activity!L122="","",Activity!L122)</f>
        <v/>
      </c>
      <c r="L117" t="str">
        <f>IF(Activity!M122="","",Activity!M122)</f>
        <v/>
      </c>
      <c r="M117" t="str">
        <f>IF(Activity!N122="","",Activity!N122)</f>
        <v/>
      </c>
      <c r="N117" s="140" t="str">
        <f>IF(Activity!O122="","",Activity!O122)</f>
        <v/>
      </c>
      <c r="O117" t="str">
        <f>IF(Activity!P122="","",Activity!P122)</f>
        <v/>
      </c>
      <c r="P117" t="str">
        <f>IF(Activity!Q122="","",Activity!Q122)</f>
        <v/>
      </c>
      <c r="Q117" s="140" t="str">
        <f>IF(Activity!R122="","",Activity!R122)</f>
        <v/>
      </c>
      <c r="R117" t="str">
        <f>IF(Activity!U122="","",Activity!U122)</f>
        <v/>
      </c>
      <c r="S117" t="str">
        <f>IF(Activity!S122="","",Activity!S122)</f>
        <v/>
      </c>
      <c r="T117" t="str">
        <f>IF(Activity!T122="","",Activity!T122)</f>
        <v/>
      </c>
      <c r="V117" t="str">
        <f>IF(Activity!W122="","",Activity!W122)</f>
        <v/>
      </c>
    </row>
    <row r="118" spans="1:22" x14ac:dyDescent="0.3">
      <c r="A118">
        <v>11</v>
      </c>
      <c r="B118" t="str">
        <f t="shared" si="2"/>
        <v/>
      </c>
      <c r="C118" s="11" t="str">
        <f>IF(Activity!E123="","",Activity!E123)</f>
        <v/>
      </c>
      <c r="D118" t="str">
        <f>IF(Activity!F123="","",Activity!F123)</f>
        <v/>
      </c>
      <c r="E118" t="str">
        <f>IF(Activity!G123="","",Activity!G123)</f>
        <v/>
      </c>
      <c r="F118" t="str">
        <f>IF(Activity!H123="","",Activity!H123)</f>
        <v/>
      </c>
      <c r="G118" t="str">
        <f>IF(Activity!I123="","",Activity!I123)</f>
        <v/>
      </c>
      <c r="H118" t="str">
        <f>IF(I118="","",VLOOKUP(I118,Lists!F:G,2,FALSE))</f>
        <v/>
      </c>
      <c r="I118" t="str">
        <f>IF(Activity!J123="","",Activity!J123)</f>
        <v/>
      </c>
      <c r="J118">
        <f>IF(Activity!K123="","",Activity!K123)</f>
        <v>0</v>
      </c>
      <c r="K118" t="str">
        <f>IF(Activity!L123="","",Activity!L123)</f>
        <v/>
      </c>
      <c r="L118" t="str">
        <f>IF(Activity!M123="","",Activity!M123)</f>
        <v/>
      </c>
      <c r="M118" t="str">
        <f>IF(Activity!N123="","",Activity!N123)</f>
        <v/>
      </c>
      <c r="N118" s="140" t="str">
        <f>IF(Activity!O123="","",Activity!O123)</f>
        <v/>
      </c>
      <c r="O118" t="str">
        <f>IF(Activity!P123="","",Activity!P123)</f>
        <v/>
      </c>
      <c r="P118" t="str">
        <f>IF(Activity!Q123="","",Activity!Q123)</f>
        <v/>
      </c>
      <c r="Q118" s="140" t="str">
        <f>IF(Activity!R123="","",Activity!R123)</f>
        <v/>
      </c>
      <c r="R118" t="str">
        <f>IF(Activity!U123="","",Activity!U123)</f>
        <v/>
      </c>
      <c r="S118" t="str">
        <f>IF(Activity!S123="","",Activity!S123)</f>
        <v/>
      </c>
      <c r="T118" t="str">
        <f>IF(Activity!T123="","",Activity!T123)</f>
        <v/>
      </c>
      <c r="V118" t="str">
        <f>IF(Activity!W123="","",Activity!W123)</f>
        <v/>
      </c>
    </row>
    <row r="119" spans="1:22" x14ac:dyDescent="0.3">
      <c r="A119">
        <v>11</v>
      </c>
      <c r="B119" t="str">
        <f t="shared" si="2"/>
        <v/>
      </c>
      <c r="C119" s="11" t="str">
        <f>IF(Activity!E124="","",Activity!E124)</f>
        <v/>
      </c>
      <c r="D119" t="str">
        <f>IF(Activity!F124="","",Activity!F124)</f>
        <v/>
      </c>
      <c r="E119" t="str">
        <f>IF(Activity!G124="","",Activity!G124)</f>
        <v/>
      </c>
      <c r="F119" t="str">
        <f>IF(Activity!H124="","",Activity!H124)</f>
        <v/>
      </c>
      <c r="G119" t="str">
        <f>IF(Activity!I124="","",Activity!I124)</f>
        <v/>
      </c>
      <c r="H119" t="str">
        <f>IF(I119="","",VLOOKUP(I119,Lists!F:G,2,FALSE))</f>
        <v/>
      </c>
      <c r="I119" t="str">
        <f>IF(Activity!J124="","",Activity!J124)</f>
        <v/>
      </c>
      <c r="J119">
        <f>IF(Activity!K124="","",Activity!K124)</f>
        <v>0</v>
      </c>
      <c r="K119" t="str">
        <f>IF(Activity!L124="","",Activity!L124)</f>
        <v/>
      </c>
      <c r="L119" t="str">
        <f>IF(Activity!M124="","",Activity!M124)</f>
        <v/>
      </c>
      <c r="M119" t="str">
        <f>IF(Activity!N124="","",Activity!N124)</f>
        <v/>
      </c>
      <c r="N119" s="140" t="str">
        <f>IF(Activity!O124="","",Activity!O124)</f>
        <v/>
      </c>
      <c r="O119" t="str">
        <f>IF(Activity!P124="","",Activity!P124)</f>
        <v/>
      </c>
      <c r="P119" t="str">
        <f>IF(Activity!Q124="","",Activity!Q124)</f>
        <v/>
      </c>
      <c r="Q119" s="140" t="str">
        <f>IF(Activity!R124="","",Activity!R124)</f>
        <v/>
      </c>
      <c r="R119" t="str">
        <f>IF(Activity!U124="","",Activity!U124)</f>
        <v/>
      </c>
      <c r="S119" t="str">
        <f>IF(Activity!S124="","",Activity!S124)</f>
        <v/>
      </c>
      <c r="T119" t="str">
        <f>IF(Activity!T124="","",Activity!T124)</f>
        <v/>
      </c>
      <c r="V119" t="str">
        <f>IF(Activity!W124="","",Activity!W124)</f>
        <v/>
      </c>
    </row>
    <row r="120" spans="1:22" x14ac:dyDescent="0.3">
      <c r="A120">
        <v>11</v>
      </c>
      <c r="B120" t="str">
        <f t="shared" si="2"/>
        <v/>
      </c>
      <c r="C120" s="11" t="str">
        <f>IF(Activity!E125="","",Activity!E125)</f>
        <v/>
      </c>
      <c r="D120" t="str">
        <f>IF(Activity!F125="","",Activity!F125)</f>
        <v/>
      </c>
      <c r="E120" t="str">
        <f>IF(Activity!G125="","",Activity!G125)</f>
        <v/>
      </c>
      <c r="F120" t="str">
        <f>IF(Activity!H125="","",Activity!H125)</f>
        <v/>
      </c>
      <c r="G120" t="str">
        <f>IF(Activity!I125="","",Activity!I125)</f>
        <v/>
      </c>
      <c r="H120" t="str">
        <f>IF(I120="","",VLOOKUP(I120,Lists!F:G,2,FALSE))</f>
        <v/>
      </c>
      <c r="I120" t="str">
        <f>IF(Activity!J125="","",Activity!J125)</f>
        <v/>
      </c>
      <c r="J120">
        <f>IF(Activity!K125="","",Activity!K125)</f>
        <v>0</v>
      </c>
      <c r="K120" t="str">
        <f>IF(Activity!L125="","",Activity!L125)</f>
        <v/>
      </c>
      <c r="L120" t="str">
        <f>IF(Activity!M125="","",Activity!M125)</f>
        <v/>
      </c>
      <c r="M120" t="str">
        <f>IF(Activity!N125="","",Activity!N125)</f>
        <v/>
      </c>
      <c r="N120" s="140" t="str">
        <f>IF(Activity!O125="","",Activity!O125)</f>
        <v/>
      </c>
      <c r="O120" t="str">
        <f>IF(Activity!P125="","",Activity!P125)</f>
        <v/>
      </c>
      <c r="P120" t="str">
        <f>IF(Activity!Q125="","",Activity!Q125)</f>
        <v/>
      </c>
      <c r="Q120" s="140" t="str">
        <f>IF(Activity!R125="","",Activity!R125)</f>
        <v/>
      </c>
      <c r="R120" t="str">
        <f>IF(Activity!U125="","",Activity!U125)</f>
        <v/>
      </c>
      <c r="S120" t="str">
        <f>IF(Activity!S125="","",Activity!S125)</f>
        <v/>
      </c>
      <c r="T120" t="str">
        <f>IF(Activity!T125="","",Activity!T125)</f>
        <v/>
      </c>
      <c r="V120" t="str">
        <f>IF(Activity!W125="","",Activity!W125)</f>
        <v/>
      </c>
    </row>
    <row r="121" spans="1:22" x14ac:dyDescent="0.3">
      <c r="A121">
        <v>11</v>
      </c>
      <c r="B121" t="str">
        <f t="shared" si="2"/>
        <v/>
      </c>
      <c r="C121" s="11" t="str">
        <f>IF(Activity!E126="","",Activity!E126)</f>
        <v/>
      </c>
      <c r="D121" t="str">
        <f>IF(Activity!F126="","",Activity!F126)</f>
        <v/>
      </c>
      <c r="E121" t="str">
        <f>IF(Activity!G126="","",Activity!G126)</f>
        <v/>
      </c>
      <c r="F121" t="str">
        <f>IF(Activity!H126="","",Activity!H126)</f>
        <v/>
      </c>
      <c r="G121" t="str">
        <f>IF(Activity!I126="","",Activity!I126)</f>
        <v/>
      </c>
      <c r="H121" t="str">
        <f>IF(I121="","",VLOOKUP(I121,Lists!F:G,2,FALSE))</f>
        <v/>
      </c>
      <c r="I121" t="str">
        <f>IF(Activity!J126="","",Activity!J126)</f>
        <v/>
      </c>
      <c r="J121">
        <f>IF(Activity!K126="","",Activity!K126)</f>
        <v>0</v>
      </c>
      <c r="K121" t="str">
        <f>IF(Activity!L126="","",Activity!L126)</f>
        <v/>
      </c>
      <c r="L121" t="str">
        <f>IF(Activity!M126="","",Activity!M126)</f>
        <v/>
      </c>
      <c r="M121" t="str">
        <f>IF(Activity!N126="","",Activity!N126)</f>
        <v/>
      </c>
      <c r="N121" s="140" t="str">
        <f>IF(Activity!O126="","",Activity!O126)</f>
        <v/>
      </c>
      <c r="O121" t="str">
        <f>IF(Activity!P126="","",Activity!P126)</f>
        <v/>
      </c>
      <c r="P121" t="str">
        <f>IF(Activity!Q126="","",Activity!Q126)</f>
        <v/>
      </c>
      <c r="Q121" s="140" t="str">
        <f>IF(Activity!R126="","",Activity!R126)</f>
        <v/>
      </c>
      <c r="R121" t="str">
        <f>IF(Activity!U126="","",Activity!U126)</f>
        <v/>
      </c>
      <c r="S121" t="str">
        <f>IF(Activity!S126="","",Activity!S126)</f>
        <v/>
      </c>
      <c r="T121" t="str">
        <f>IF(Activity!T126="","",Activity!T126)</f>
        <v/>
      </c>
      <c r="V121" t="str">
        <f>IF(Activity!W126="","",Activity!W126)</f>
        <v/>
      </c>
    </row>
    <row r="122" spans="1:22" x14ac:dyDescent="0.3">
      <c r="A122">
        <v>11</v>
      </c>
      <c r="B122" t="str">
        <f t="shared" si="2"/>
        <v/>
      </c>
      <c r="C122" s="11" t="str">
        <f>IF(Activity!E127="","",Activity!E127)</f>
        <v/>
      </c>
      <c r="D122" t="str">
        <f>IF(Activity!F127="","",Activity!F127)</f>
        <v/>
      </c>
      <c r="E122" t="str">
        <f>IF(Activity!G127="","",Activity!G127)</f>
        <v/>
      </c>
      <c r="F122" t="str">
        <f>IF(Activity!H127="","",Activity!H127)</f>
        <v/>
      </c>
      <c r="G122" t="str">
        <f>IF(Activity!I127="","",Activity!I127)</f>
        <v/>
      </c>
      <c r="H122" t="str">
        <f>IF(I122="","",VLOOKUP(I122,Lists!F:G,2,FALSE))</f>
        <v/>
      </c>
      <c r="I122" t="str">
        <f>IF(Activity!J127="","",Activity!J127)</f>
        <v/>
      </c>
      <c r="J122">
        <f>IF(Activity!K127="","",Activity!K127)</f>
        <v>0</v>
      </c>
      <c r="K122" t="str">
        <f>IF(Activity!L127="","",Activity!L127)</f>
        <v/>
      </c>
      <c r="L122" t="str">
        <f>IF(Activity!M127="","",Activity!M127)</f>
        <v/>
      </c>
      <c r="M122" t="str">
        <f>IF(Activity!N127="","",Activity!N127)</f>
        <v/>
      </c>
      <c r="N122" s="140" t="str">
        <f>IF(Activity!O127="","",Activity!O127)</f>
        <v/>
      </c>
      <c r="O122" t="str">
        <f>IF(Activity!P127="","",Activity!P127)</f>
        <v/>
      </c>
      <c r="P122" t="str">
        <f>IF(Activity!Q127="","",Activity!Q127)</f>
        <v/>
      </c>
      <c r="Q122" s="140" t="str">
        <f>IF(Activity!R127="","",Activity!R127)</f>
        <v/>
      </c>
      <c r="R122" t="str">
        <f>IF(Activity!U127="","",Activity!U127)</f>
        <v/>
      </c>
      <c r="S122" t="str">
        <f>IF(Activity!S127="","",Activity!S127)</f>
        <v/>
      </c>
      <c r="T122" t="str">
        <f>IF(Activity!T127="","",Activity!T127)</f>
        <v/>
      </c>
      <c r="V122" t="str">
        <f>IF(Activity!W127="","",Activity!W127)</f>
        <v/>
      </c>
    </row>
    <row r="123" spans="1:22" x14ac:dyDescent="0.3">
      <c r="A123">
        <v>11</v>
      </c>
      <c r="B123" t="str">
        <f t="shared" si="2"/>
        <v/>
      </c>
      <c r="C123" s="11" t="str">
        <f>IF(Activity!E128="","",Activity!E128)</f>
        <v/>
      </c>
      <c r="D123" t="str">
        <f>IF(Activity!F128="","",Activity!F128)</f>
        <v/>
      </c>
      <c r="E123" t="str">
        <f>IF(Activity!G128="","",Activity!G128)</f>
        <v/>
      </c>
      <c r="F123" t="str">
        <f>IF(Activity!H128="","",Activity!H128)</f>
        <v/>
      </c>
      <c r="G123" t="str">
        <f>IF(Activity!I128="","",Activity!I128)</f>
        <v/>
      </c>
      <c r="H123" t="str">
        <f>IF(I123="","",VLOOKUP(I123,Lists!F:G,2,FALSE))</f>
        <v/>
      </c>
      <c r="I123" t="str">
        <f>IF(Activity!J128="","",Activity!J128)</f>
        <v/>
      </c>
      <c r="J123">
        <f>IF(Activity!K128="","",Activity!K128)</f>
        <v>0</v>
      </c>
      <c r="K123" t="str">
        <f>IF(Activity!L128="","",Activity!L128)</f>
        <v/>
      </c>
      <c r="L123" t="str">
        <f>IF(Activity!M128="","",Activity!M128)</f>
        <v/>
      </c>
      <c r="M123" t="str">
        <f>IF(Activity!N128="","",Activity!N128)</f>
        <v/>
      </c>
      <c r="N123" s="140" t="str">
        <f>IF(Activity!O128="","",Activity!O128)</f>
        <v/>
      </c>
      <c r="O123" t="str">
        <f>IF(Activity!P128="","",Activity!P128)</f>
        <v/>
      </c>
      <c r="P123" t="str">
        <f>IF(Activity!Q128="","",Activity!Q128)</f>
        <v/>
      </c>
      <c r="Q123" s="140" t="str">
        <f>IF(Activity!R128="","",Activity!R128)</f>
        <v/>
      </c>
      <c r="R123" t="str">
        <f>IF(Activity!U128="","",Activity!U128)</f>
        <v/>
      </c>
      <c r="S123" t="str">
        <f>IF(Activity!S128="","",Activity!S128)</f>
        <v/>
      </c>
      <c r="T123" t="str">
        <f>IF(Activity!T128="","",Activity!T128)</f>
        <v/>
      </c>
      <c r="V123" t="str">
        <f>IF(Activity!W128="","",Activity!W128)</f>
        <v/>
      </c>
    </row>
    <row r="124" spans="1:22" x14ac:dyDescent="0.3">
      <c r="A124">
        <v>11</v>
      </c>
      <c r="B124" t="str">
        <f t="shared" si="2"/>
        <v/>
      </c>
      <c r="C124" s="11" t="str">
        <f>IF(Activity!E129="","",Activity!E129)</f>
        <v/>
      </c>
      <c r="D124" t="str">
        <f>IF(Activity!F129="","",Activity!F129)</f>
        <v/>
      </c>
      <c r="E124" t="str">
        <f>IF(Activity!G129="","",Activity!G129)</f>
        <v/>
      </c>
      <c r="F124" t="str">
        <f>IF(Activity!H129="","",Activity!H129)</f>
        <v/>
      </c>
      <c r="G124" t="str">
        <f>IF(Activity!I129="","",Activity!I129)</f>
        <v/>
      </c>
      <c r="H124" t="str">
        <f>IF(I124="","",VLOOKUP(I124,Lists!F:G,2,FALSE))</f>
        <v/>
      </c>
      <c r="I124" t="str">
        <f>IF(Activity!J129="","",Activity!J129)</f>
        <v/>
      </c>
      <c r="J124">
        <f>IF(Activity!K129="","",Activity!K129)</f>
        <v>0</v>
      </c>
      <c r="K124" t="str">
        <f>IF(Activity!L129="","",Activity!L129)</f>
        <v/>
      </c>
      <c r="L124" t="str">
        <f>IF(Activity!M129="","",Activity!M129)</f>
        <v/>
      </c>
      <c r="M124" t="str">
        <f>IF(Activity!N129="","",Activity!N129)</f>
        <v/>
      </c>
      <c r="N124" s="140" t="str">
        <f>IF(Activity!O129="","",Activity!O129)</f>
        <v/>
      </c>
      <c r="O124" t="str">
        <f>IF(Activity!P129="","",Activity!P129)</f>
        <v/>
      </c>
      <c r="P124" t="str">
        <f>IF(Activity!Q129="","",Activity!Q129)</f>
        <v/>
      </c>
      <c r="Q124" s="140" t="str">
        <f>IF(Activity!R129="","",Activity!R129)</f>
        <v/>
      </c>
      <c r="R124" t="str">
        <f>IF(Activity!U129="","",Activity!U129)</f>
        <v/>
      </c>
      <c r="S124" t="str">
        <f>IF(Activity!S129="","",Activity!S129)</f>
        <v/>
      </c>
      <c r="T124" t="str">
        <f>IF(Activity!T129="","",Activity!T129)</f>
        <v/>
      </c>
      <c r="V124" t="str">
        <f>IF(Activity!W129="","",Activity!W129)</f>
        <v/>
      </c>
    </row>
    <row r="125" spans="1:22" x14ac:dyDescent="0.3">
      <c r="A125">
        <v>11</v>
      </c>
      <c r="B125" t="str">
        <f t="shared" si="2"/>
        <v/>
      </c>
      <c r="C125" s="11" t="str">
        <f>IF(Activity!E130="","",Activity!E130)</f>
        <v/>
      </c>
      <c r="D125" t="str">
        <f>IF(Activity!F130="","",Activity!F130)</f>
        <v/>
      </c>
      <c r="E125" t="str">
        <f>IF(Activity!G130="","",Activity!G130)</f>
        <v/>
      </c>
      <c r="F125" t="str">
        <f>IF(Activity!H130="","",Activity!H130)</f>
        <v/>
      </c>
      <c r="G125" t="str">
        <f>IF(Activity!I130="","",Activity!I130)</f>
        <v/>
      </c>
      <c r="H125" t="str">
        <f>IF(I125="","",VLOOKUP(I125,Lists!F:G,2,FALSE))</f>
        <v/>
      </c>
      <c r="I125" t="str">
        <f>IF(Activity!J130="","",Activity!J130)</f>
        <v/>
      </c>
      <c r="J125">
        <f>IF(Activity!K130="","",Activity!K130)</f>
        <v>0</v>
      </c>
      <c r="K125" t="str">
        <f>IF(Activity!L130="","",Activity!L130)</f>
        <v/>
      </c>
      <c r="L125" t="str">
        <f>IF(Activity!M130="","",Activity!M130)</f>
        <v/>
      </c>
      <c r="M125" t="str">
        <f>IF(Activity!N130="","",Activity!N130)</f>
        <v/>
      </c>
      <c r="N125" s="140" t="str">
        <f>IF(Activity!O130="","",Activity!O130)</f>
        <v/>
      </c>
      <c r="O125" t="str">
        <f>IF(Activity!P130="","",Activity!P130)</f>
        <v/>
      </c>
      <c r="P125" t="str">
        <f>IF(Activity!Q130="","",Activity!Q130)</f>
        <v/>
      </c>
      <c r="Q125" s="140" t="str">
        <f>IF(Activity!R130="","",Activity!R130)</f>
        <v/>
      </c>
      <c r="R125" t="str">
        <f>IF(Activity!U130="","",Activity!U130)</f>
        <v/>
      </c>
      <c r="S125" t="str">
        <f>IF(Activity!S130="","",Activity!S130)</f>
        <v/>
      </c>
      <c r="T125" t="str">
        <f>IF(Activity!T130="","",Activity!T130)</f>
        <v/>
      </c>
      <c r="V125" t="str">
        <f>IF(Activity!W130="","",Activity!W130)</f>
        <v/>
      </c>
    </row>
    <row r="126" spans="1:22" x14ac:dyDescent="0.3">
      <c r="A126">
        <v>11</v>
      </c>
      <c r="B126" t="str">
        <f t="shared" si="2"/>
        <v/>
      </c>
      <c r="C126" s="11" t="str">
        <f>IF(Activity!E131="","",Activity!E131)</f>
        <v/>
      </c>
      <c r="D126" t="str">
        <f>IF(Activity!F131="","",Activity!F131)</f>
        <v/>
      </c>
      <c r="E126" t="str">
        <f>IF(Activity!G131="","",Activity!G131)</f>
        <v/>
      </c>
      <c r="F126" t="str">
        <f>IF(Activity!H131="","",Activity!H131)</f>
        <v/>
      </c>
      <c r="G126" t="str">
        <f>IF(Activity!I131="","",Activity!I131)</f>
        <v/>
      </c>
      <c r="H126" t="str">
        <f>IF(I126="","",VLOOKUP(I126,Lists!F:G,2,FALSE))</f>
        <v/>
      </c>
      <c r="I126" t="str">
        <f>IF(Activity!J131="","",Activity!J131)</f>
        <v/>
      </c>
      <c r="J126">
        <f>IF(Activity!K131="","",Activity!K131)</f>
        <v>0</v>
      </c>
      <c r="K126" t="str">
        <f>IF(Activity!L131="","",Activity!L131)</f>
        <v/>
      </c>
      <c r="L126" t="str">
        <f>IF(Activity!M131="","",Activity!M131)</f>
        <v/>
      </c>
      <c r="M126" t="str">
        <f>IF(Activity!N131="","",Activity!N131)</f>
        <v/>
      </c>
      <c r="N126" s="140" t="str">
        <f>IF(Activity!O131="","",Activity!O131)</f>
        <v/>
      </c>
      <c r="O126" t="str">
        <f>IF(Activity!P131="","",Activity!P131)</f>
        <v/>
      </c>
      <c r="P126" t="str">
        <f>IF(Activity!Q131="","",Activity!Q131)</f>
        <v/>
      </c>
      <c r="Q126" s="140" t="str">
        <f>IF(Activity!R131="","",Activity!R131)</f>
        <v/>
      </c>
      <c r="R126" t="str">
        <f>IF(Activity!U131="","",Activity!U131)</f>
        <v/>
      </c>
      <c r="S126" t="str">
        <f>IF(Activity!S131="","",Activity!S131)</f>
        <v/>
      </c>
      <c r="T126" t="str">
        <f>IF(Activity!T131="","",Activity!T131)</f>
        <v/>
      </c>
      <c r="V126" t="str">
        <f>IF(Activity!W131="","",Activity!W131)</f>
        <v/>
      </c>
    </row>
    <row r="127" spans="1:22" x14ac:dyDescent="0.3">
      <c r="A127">
        <v>11</v>
      </c>
      <c r="B127" t="str">
        <f t="shared" si="2"/>
        <v/>
      </c>
      <c r="C127" s="11" t="str">
        <f>IF(Activity!E132="","",Activity!E132)</f>
        <v/>
      </c>
      <c r="D127" t="str">
        <f>IF(Activity!F132="","",Activity!F132)</f>
        <v/>
      </c>
      <c r="E127" t="str">
        <f>IF(Activity!G132="","",Activity!G132)</f>
        <v/>
      </c>
      <c r="F127" t="str">
        <f>IF(Activity!H132="","",Activity!H132)</f>
        <v/>
      </c>
      <c r="G127" t="str">
        <f>IF(Activity!I132="","",Activity!I132)</f>
        <v/>
      </c>
      <c r="H127" t="str">
        <f>IF(I127="","",VLOOKUP(I127,Lists!F:G,2,FALSE))</f>
        <v/>
      </c>
      <c r="I127" t="str">
        <f>IF(Activity!J132="","",Activity!J132)</f>
        <v/>
      </c>
      <c r="J127">
        <f>IF(Activity!K132="","",Activity!K132)</f>
        <v>0</v>
      </c>
      <c r="K127" t="str">
        <f>IF(Activity!L132="","",Activity!L132)</f>
        <v/>
      </c>
      <c r="L127" t="str">
        <f>IF(Activity!M132="","",Activity!M132)</f>
        <v/>
      </c>
      <c r="M127" t="str">
        <f>IF(Activity!N132="","",Activity!N132)</f>
        <v/>
      </c>
      <c r="N127" s="140" t="str">
        <f>IF(Activity!O132="","",Activity!O132)</f>
        <v/>
      </c>
      <c r="O127" t="str">
        <f>IF(Activity!P132="","",Activity!P132)</f>
        <v/>
      </c>
      <c r="P127" t="str">
        <f>IF(Activity!Q132="","",Activity!Q132)</f>
        <v/>
      </c>
      <c r="Q127" s="140" t="str">
        <f>IF(Activity!R132="","",Activity!R132)</f>
        <v/>
      </c>
      <c r="R127" t="str">
        <f>IF(Activity!U132="","",Activity!U132)</f>
        <v/>
      </c>
      <c r="S127" t="str">
        <f>IF(Activity!S132="","",Activity!S132)</f>
        <v/>
      </c>
      <c r="T127" t="str">
        <f>IF(Activity!T132="","",Activity!T132)</f>
        <v/>
      </c>
      <c r="V127" t="str">
        <f>IF(Activity!W132="","",Activity!W132)</f>
        <v/>
      </c>
    </row>
    <row r="128" spans="1:22" x14ac:dyDescent="0.3">
      <c r="A128">
        <v>11</v>
      </c>
      <c r="B128" t="str">
        <f t="shared" si="2"/>
        <v/>
      </c>
      <c r="C128" s="11" t="str">
        <f>IF(Activity!E133="","",Activity!E133)</f>
        <v/>
      </c>
      <c r="D128" t="str">
        <f>IF(Activity!F133="","",Activity!F133)</f>
        <v/>
      </c>
      <c r="E128" t="str">
        <f>IF(Activity!G133="","",Activity!G133)</f>
        <v/>
      </c>
      <c r="F128" t="str">
        <f>IF(Activity!H133="","",Activity!H133)</f>
        <v/>
      </c>
      <c r="G128" t="str">
        <f>IF(Activity!I133="","",Activity!I133)</f>
        <v/>
      </c>
      <c r="H128" t="str">
        <f>IF(I128="","",VLOOKUP(I128,Lists!F:G,2,FALSE))</f>
        <v/>
      </c>
      <c r="I128" t="str">
        <f>IF(Activity!J133="","",Activity!J133)</f>
        <v/>
      </c>
      <c r="J128">
        <f>IF(Activity!K133="","",Activity!K133)</f>
        <v>0</v>
      </c>
      <c r="K128" t="str">
        <f>IF(Activity!L133="","",Activity!L133)</f>
        <v/>
      </c>
      <c r="L128" t="str">
        <f>IF(Activity!M133="","",Activity!M133)</f>
        <v/>
      </c>
      <c r="M128" t="str">
        <f>IF(Activity!N133="","",Activity!N133)</f>
        <v/>
      </c>
      <c r="N128" s="140" t="str">
        <f>IF(Activity!O133="","",Activity!O133)</f>
        <v/>
      </c>
      <c r="O128" t="str">
        <f>IF(Activity!P133="","",Activity!P133)</f>
        <v/>
      </c>
      <c r="P128" t="str">
        <f>IF(Activity!Q133="","",Activity!Q133)</f>
        <v/>
      </c>
      <c r="Q128" s="140" t="str">
        <f>IF(Activity!R133="","",Activity!R133)</f>
        <v/>
      </c>
      <c r="R128" t="str">
        <f>IF(Activity!U133="","",Activity!U133)</f>
        <v/>
      </c>
      <c r="S128" t="str">
        <f>IF(Activity!S133="","",Activity!S133)</f>
        <v/>
      </c>
      <c r="T128" t="str">
        <f>IF(Activity!T133="","",Activity!T133)</f>
        <v/>
      </c>
      <c r="V128" t="str">
        <f>IF(Activity!W133="","",Activity!W133)</f>
        <v/>
      </c>
    </row>
    <row r="129" spans="1:22" x14ac:dyDescent="0.3">
      <c r="A129">
        <v>11</v>
      </c>
      <c r="B129" t="str">
        <f t="shared" si="2"/>
        <v/>
      </c>
      <c r="C129" s="11" t="str">
        <f>IF(Activity!E134="","",Activity!E134)</f>
        <v/>
      </c>
      <c r="D129" t="str">
        <f>IF(Activity!F134="","",Activity!F134)</f>
        <v/>
      </c>
      <c r="E129" t="str">
        <f>IF(Activity!G134="","",Activity!G134)</f>
        <v/>
      </c>
      <c r="F129" t="str">
        <f>IF(Activity!H134="","",Activity!H134)</f>
        <v/>
      </c>
      <c r="G129" t="str">
        <f>IF(Activity!I134="","",Activity!I134)</f>
        <v/>
      </c>
      <c r="H129" t="str">
        <f>IF(I129="","",VLOOKUP(I129,Lists!F:G,2,FALSE))</f>
        <v/>
      </c>
      <c r="I129" t="str">
        <f>IF(Activity!J134="","",Activity!J134)</f>
        <v/>
      </c>
      <c r="J129">
        <f>IF(Activity!K134="","",Activity!K134)</f>
        <v>0</v>
      </c>
      <c r="K129" t="str">
        <f>IF(Activity!L134="","",Activity!L134)</f>
        <v/>
      </c>
      <c r="L129" t="str">
        <f>IF(Activity!M134="","",Activity!M134)</f>
        <v/>
      </c>
      <c r="M129" t="str">
        <f>IF(Activity!N134="","",Activity!N134)</f>
        <v/>
      </c>
      <c r="N129" s="140" t="str">
        <f>IF(Activity!O134="","",Activity!O134)</f>
        <v/>
      </c>
      <c r="O129" t="str">
        <f>IF(Activity!P134="","",Activity!P134)</f>
        <v/>
      </c>
      <c r="P129" t="str">
        <f>IF(Activity!Q134="","",Activity!Q134)</f>
        <v/>
      </c>
      <c r="Q129" s="140" t="str">
        <f>IF(Activity!R134="","",Activity!R134)</f>
        <v/>
      </c>
      <c r="R129" t="str">
        <f>IF(Activity!U134="","",Activity!U134)</f>
        <v/>
      </c>
      <c r="S129" t="str">
        <f>IF(Activity!S134="","",Activity!S134)</f>
        <v/>
      </c>
      <c r="T129" t="str">
        <f>IF(Activity!T134="","",Activity!T134)</f>
        <v/>
      </c>
      <c r="V129" t="str">
        <f>IF(Activity!W134="","",Activity!W134)</f>
        <v/>
      </c>
    </row>
    <row r="130" spans="1:22" x14ac:dyDescent="0.3">
      <c r="A130">
        <v>11</v>
      </c>
      <c r="B130" t="str">
        <f t="shared" si="2"/>
        <v/>
      </c>
      <c r="C130" s="11" t="str">
        <f>IF(Activity!E135="","",Activity!E135)</f>
        <v/>
      </c>
      <c r="D130" t="str">
        <f>IF(Activity!F135="","",Activity!F135)</f>
        <v/>
      </c>
      <c r="E130" t="str">
        <f>IF(Activity!G135="","",Activity!G135)</f>
        <v/>
      </c>
      <c r="F130" t="str">
        <f>IF(Activity!H135="","",Activity!H135)</f>
        <v/>
      </c>
      <c r="G130" t="str">
        <f>IF(Activity!I135="","",Activity!I135)</f>
        <v/>
      </c>
      <c r="H130" t="str">
        <f>IF(I130="","",VLOOKUP(I130,Lists!F:G,2,FALSE))</f>
        <v/>
      </c>
      <c r="I130" t="str">
        <f>IF(Activity!J135="","",Activity!J135)</f>
        <v/>
      </c>
      <c r="J130">
        <f>IF(Activity!K135="","",Activity!K135)</f>
        <v>0</v>
      </c>
      <c r="K130" t="str">
        <f>IF(Activity!L135="","",Activity!L135)</f>
        <v/>
      </c>
      <c r="L130" t="str">
        <f>IF(Activity!M135="","",Activity!M135)</f>
        <v/>
      </c>
      <c r="M130" t="str">
        <f>IF(Activity!N135="","",Activity!N135)</f>
        <v/>
      </c>
      <c r="N130" s="140" t="str">
        <f>IF(Activity!O135="","",Activity!O135)</f>
        <v/>
      </c>
      <c r="O130" t="str">
        <f>IF(Activity!P135="","",Activity!P135)</f>
        <v/>
      </c>
      <c r="P130" t="str">
        <f>IF(Activity!Q135="","",Activity!Q135)</f>
        <v/>
      </c>
      <c r="Q130" s="140" t="str">
        <f>IF(Activity!R135="","",Activity!R135)</f>
        <v/>
      </c>
      <c r="R130" t="str">
        <f>IF(Activity!U135="","",Activity!U135)</f>
        <v/>
      </c>
      <c r="S130" t="str">
        <f>IF(Activity!S135="","",Activity!S135)</f>
        <v/>
      </c>
      <c r="T130" t="str">
        <f>IF(Activity!T135="","",Activity!T135)</f>
        <v/>
      </c>
      <c r="V130" t="str">
        <f>IF(Activity!W135="","",Activity!W135)</f>
        <v/>
      </c>
    </row>
    <row r="131" spans="1:22" x14ac:dyDescent="0.3">
      <c r="A131">
        <v>11</v>
      </c>
      <c r="B131" t="str">
        <f t="shared" si="2"/>
        <v/>
      </c>
      <c r="C131" s="11" t="str">
        <f>IF(Activity!E136="","",Activity!E136)</f>
        <v/>
      </c>
      <c r="D131" t="str">
        <f>IF(Activity!F136="","",Activity!F136)</f>
        <v/>
      </c>
      <c r="E131" t="str">
        <f>IF(Activity!G136="","",Activity!G136)</f>
        <v/>
      </c>
      <c r="F131" t="str">
        <f>IF(Activity!H136="","",Activity!H136)</f>
        <v/>
      </c>
      <c r="G131" t="str">
        <f>IF(Activity!I136="","",Activity!I136)</f>
        <v/>
      </c>
      <c r="H131" t="str">
        <f>IF(I131="","",VLOOKUP(I131,Lists!F:G,2,FALSE))</f>
        <v/>
      </c>
      <c r="I131" t="str">
        <f>IF(Activity!J136="","",Activity!J136)</f>
        <v/>
      </c>
      <c r="J131">
        <f>IF(Activity!K136="","",Activity!K136)</f>
        <v>0</v>
      </c>
      <c r="K131" t="str">
        <f>IF(Activity!L136="","",Activity!L136)</f>
        <v/>
      </c>
      <c r="L131" t="str">
        <f>IF(Activity!M136="","",Activity!M136)</f>
        <v/>
      </c>
      <c r="M131" t="str">
        <f>IF(Activity!N136="","",Activity!N136)</f>
        <v/>
      </c>
      <c r="N131" s="140" t="str">
        <f>IF(Activity!O136="","",Activity!O136)</f>
        <v/>
      </c>
      <c r="O131" t="str">
        <f>IF(Activity!P136="","",Activity!P136)</f>
        <v/>
      </c>
      <c r="P131" t="str">
        <f>IF(Activity!Q136="","",Activity!Q136)</f>
        <v/>
      </c>
      <c r="Q131" s="140" t="str">
        <f>IF(Activity!R136="","",Activity!R136)</f>
        <v/>
      </c>
      <c r="R131" t="str">
        <f>IF(Activity!U136="","",Activity!U136)</f>
        <v/>
      </c>
      <c r="S131" t="str">
        <f>IF(Activity!S136="","",Activity!S136)</f>
        <v/>
      </c>
      <c r="T131" t="str">
        <f>IF(Activity!T136="","",Activity!T136)</f>
        <v/>
      </c>
      <c r="V131" t="str">
        <f>IF(Activity!W136="","",Activity!W136)</f>
        <v/>
      </c>
    </row>
    <row r="132" spans="1:22" x14ac:dyDescent="0.3">
      <c r="A132">
        <v>11</v>
      </c>
      <c r="B132" t="str">
        <f t="shared" si="2"/>
        <v/>
      </c>
      <c r="C132" s="11" t="str">
        <f>IF(Activity!E137="","",Activity!E137)</f>
        <v/>
      </c>
      <c r="D132" t="str">
        <f>IF(Activity!F137="","",Activity!F137)</f>
        <v/>
      </c>
      <c r="E132" t="str">
        <f>IF(Activity!G137="","",Activity!G137)</f>
        <v/>
      </c>
      <c r="F132" t="str">
        <f>IF(Activity!H137="","",Activity!H137)</f>
        <v/>
      </c>
      <c r="G132" t="str">
        <f>IF(Activity!I137="","",Activity!I137)</f>
        <v/>
      </c>
      <c r="H132" t="str">
        <f>IF(I132="","",VLOOKUP(I132,Lists!F:G,2,FALSE))</f>
        <v/>
      </c>
      <c r="I132" t="str">
        <f>IF(Activity!J137="","",Activity!J137)</f>
        <v/>
      </c>
      <c r="J132">
        <f>IF(Activity!K137="","",Activity!K137)</f>
        <v>0</v>
      </c>
      <c r="K132" t="str">
        <f>IF(Activity!L137="","",Activity!L137)</f>
        <v/>
      </c>
      <c r="L132" t="str">
        <f>IF(Activity!M137="","",Activity!M137)</f>
        <v/>
      </c>
      <c r="M132" t="str">
        <f>IF(Activity!N137="","",Activity!N137)</f>
        <v/>
      </c>
      <c r="N132" s="140" t="str">
        <f>IF(Activity!O137="","",Activity!O137)</f>
        <v/>
      </c>
      <c r="O132" t="str">
        <f>IF(Activity!P137="","",Activity!P137)</f>
        <v/>
      </c>
      <c r="P132" t="str">
        <f>IF(Activity!Q137="","",Activity!Q137)</f>
        <v/>
      </c>
      <c r="Q132" s="140" t="str">
        <f>IF(Activity!R137="","",Activity!R137)</f>
        <v/>
      </c>
      <c r="R132" t="str">
        <f>IF(Activity!U137="","",Activity!U137)</f>
        <v/>
      </c>
      <c r="S132" t="str">
        <f>IF(Activity!S137="","",Activity!S137)</f>
        <v/>
      </c>
      <c r="T132" t="str">
        <f>IF(Activity!T137="","",Activity!T137)</f>
        <v/>
      </c>
      <c r="V132" t="str">
        <f>IF(Activity!W137="","",Activity!W137)</f>
        <v/>
      </c>
    </row>
    <row r="133" spans="1:22" x14ac:dyDescent="0.3">
      <c r="A133">
        <v>11</v>
      </c>
      <c r="B133" t="str">
        <f t="shared" si="2"/>
        <v/>
      </c>
      <c r="C133" s="11" t="str">
        <f>IF(Activity!E138="","",Activity!E138)</f>
        <v/>
      </c>
      <c r="D133" t="str">
        <f>IF(Activity!F138="","",Activity!F138)</f>
        <v/>
      </c>
      <c r="E133" t="str">
        <f>IF(Activity!G138="","",Activity!G138)</f>
        <v/>
      </c>
      <c r="F133" t="str">
        <f>IF(Activity!H138="","",Activity!H138)</f>
        <v/>
      </c>
      <c r="G133" t="str">
        <f>IF(Activity!I138="","",Activity!I138)</f>
        <v/>
      </c>
      <c r="H133" t="str">
        <f>IF(I133="","",VLOOKUP(I133,Lists!F:G,2,FALSE))</f>
        <v/>
      </c>
      <c r="I133" t="str">
        <f>IF(Activity!J138="","",Activity!J138)</f>
        <v/>
      </c>
      <c r="J133">
        <f>IF(Activity!K138="","",Activity!K138)</f>
        <v>0</v>
      </c>
      <c r="K133" t="str">
        <f>IF(Activity!L138="","",Activity!L138)</f>
        <v/>
      </c>
      <c r="L133" t="str">
        <f>IF(Activity!M138="","",Activity!M138)</f>
        <v/>
      </c>
      <c r="M133" t="str">
        <f>IF(Activity!N138="","",Activity!N138)</f>
        <v/>
      </c>
      <c r="N133" s="140" t="str">
        <f>IF(Activity!O138="","",Activity!O138)</f>
        <v/>
      </c>
      <c r="O133" t="str">
        <f>IF(Activity!P138="","",Activity!P138)</f>
        <v/>
      </c>
      <c r="P133" t="str">
        <f>IF(Activity!Q138="","",Activity!Q138)</f>
        <v/>
      </c>
      <c r="Q133" s="140" t="str">
        <f>IF(Activity!R138="","",Activity!R138)</f>
        <v/>
      </c>
      <c r="R133" t="str">
        <f>IF(Activity!U138="","",Activity!U138)</f>
        <v/>
      </c>
      <c r="S133" t="str">
        <f>IF(Activity!S138="","",Activity!S138)</f>
        <v/>
      </c>
      <c r="T133" t="str">
        <f>IF(Activity!T138="","",Activity!T138)</f>
        <v/>
      </c>
      <c r="V133" t="str">
        <f>IF(Activity!W138="","",Activity!W138)</f>
        <v/>
      </c>
    </row>
    <row r="134" spans="1:22" x14ac:dyDescent="0.3">
      <c r="A134">
        <v>11</v>
      </c>
      <c r="B134" t="str">
        <f t="shared" si="2"/>
        <v/>
      </c>
      <c r="C134" s="11" t="str">
        <f>IF(Activity!E139="","",Activity!E139)</f>
        <v/>
      </c>
      <c r="D134" t="str">
        <f>IF(Activity!F139="","",Activity!F139)</f>
        <v/>
      </c>
      <c r="E134" t="str">
        <f>IF(Activity!G139="","",Activity!G139)</f>
        <v/>
      </c>
      <c r="F134" t="str">
        <f>IF(Activity!H139="","",Activity!H139)</f>
        <v/>
      </c>
      <c r="G134" t="str">
        <f>IF(Activity!I139="","",Activity!I139)</f>
        <v/>
      </c>
      <c r="H134" t="str">
        <f>IF(I134="","",VLOOKUP(I134,Lists!F:G,2,FALSE))</f>
        <v/>
      </c>
      <c r="I134" t="str">
        <f>IF(Activity!J139="","",Activity!J139)</f>
        <v/>
      </c>
      <c r="J134">
        <f>IF(Activity!K139="","",Activity!K139)</f>
        <v>0</v>
      </c>
      <c r="K134" t="str">
        <f>IF(Activity!L139="","",Activity!L139)</f>
        <v/>
      </c>
      <c r="L134" t="str">
        <f>IF(Activity!M139="","",Activity!M139)</f>
        <v/>
      </c>
      <c r="M134" t="str">
        <f>IF(Activity!N139="","",Activity!N139)</f>
        <v/>
      </c>
      <c r="N134" s="140" t="str">
        <f>IF(Activity!O139="","",Activity!O139)</f>
        <v/>
      </c>
      <c r="O134" t="str">
        <f>IF(Activity!P139="","",Activity!P139)</f>
        <v/>
      </c>
      <c r="P134" t="str">
        <f>IF(Activity!Q139="","",Activity!Q139)</f>
        <v/>
      </c>
      <c r="Q134" s="140" t="str">
        <f>IF(Activity!R139="","",Activity!R139)</f>
        <v/>
      </c>
      <c r="R134" t="str">
        <f>IF(Activity!U139="","",Activity!U139)</f>
        <v/>
      </c>
      <c r="S134" t="str">
        <f>IF(Activity!S139="","",Activity!S139)</f>
        <v/>
      </c>
      <c r="T134" t="str">
        <f>IF(Activity!T139="","",Activity!T139)</f>
        <v/>
      </c>
      <c r="V134" t="str">
        <f>IF(Activity!W139="","",Activity!W139)</f>
        <v/>
      </c>
    </row>
    <row r="135" spans="1:22" x14ac:dyDescent="0.3">
      <c r="A135">
        <v>11</v>
      </c>
      <c r="B135" t="str">
        <f t="shared" ref="B135:B198" si="3">IF(C135="","",B$1)</f>
        <v/>
      </c>
      <c r="C135" s="11" t="str">
        <f>IF(Activity!E140="","",Activity!E140)</f>
        <v/>
      </c>
      <c r="D135" t="str">
        <f>IF(Activity!F140="","",Activity!F140)</f>
        <v/>
      </c>
      <c r="E135" t="str">
        <f>IF(Activity!G140="","",Activity!G140)</f>
        <v/>
      </c>
      <c r="F135" t="str">
        <f>IF(Activity!H140="","",Activity!H140)</f>
        <v/>
      </c>
      <c r="G135" t="str">
        <f>IF(Activity!I140="","",Activity!I140)</f>
        <v/>
      </c>
      <c r="H135" t="str">
        <f>IF(I135="","",VLOOKUP(I135,Lists!F:G,2,FALSE))</f>
        <v/>
      </c>
      <c r="I135" t="str">
        <f>IF(Activity!J140="","",Activity!J140)</f>
        <v/>
      </c>
      <c r="J135">
        <f>IF(Activity!K140="","",Activity!K140)</f>
        <v>0</v>
      </c>
      <c r="K135" t="str">
        <f>IF(Activity!L140="","",Activity!L140)</f>
        <v/>
      </c>
      <c r="L135" t="str">
        <f>IF(Activity!M140="","",Activity!M140)</f>
        <v/>
      </c>
      <c r="M135" t="str">
        <f>IF(Activity!N140="","",Activity!N140)</f>
        <v/>
      </c>
      <c r="N135" s="140" t="str">
        <f>IF(Activity!O140="","",Activity!O140)</f>
        <v/>
      </c>
      <c r="O135" t="str">
        <f>IF(Activity!P140="","",Activity!P140)</f>
        <v/>
      </c>
      <c r="P135" t="str">
        <f>IF(Activity!Q140="","",Activity!Q140)</f>
        <v/>
      </c>
      <c r="Q135" s="140" t="str">
        <f>IF(Activity!R140="","",Activity!R140)</f>
        <v/>
      </c>
      <c r="R135" t="str">
        <f>IF(Activity!U140="","",Activity!U140)</f>
        <v/>
      </c>
      <c r="S135" t="str">
        <f>IF(Activity!S140="","",Activity!S140)</f>
        <v/>
      </c>
      <c r="T135" t="str">
        <f>IF(Activity!T140="","",Activity!T140)</f>
        <v/>
      </c>
      <c r="V135" t="str">
        <f>IF(Activity!W140="","",Activity!W140)</f>
        <v/>
      </c>
    </row>
    <row r="136" spans="1:22" x14ac:dyDescent="0.3">
      <c r="A136">
        <v>11</v>
      </c>
      <c r="B136" t="str">
        <f t="shared" si="3"/>
        <v/>
      </c>
      <c r="C136" s="11" t="str">
        <f>IF(Activity!E141="","",Activity!E141)</f>
        <v/>
      </c>
      <c r="D136" t="str">
        <f>IF(Activity!F141="","",Activity!F141)</f>
        <v/>
      </c>
      <c r="E136" t="str">
        <f>IF(Activity!G141="","",Activity!G141)</f>
        <v/>
      </c>
      <c r="F136" t="str">
        <f>IF(Activity!H141="","",Activity!H141)</f>
        <v/>
      </c>
      <c r="G136" t="str">
        <f>IF(Activity!I141="","",Activity!I141)</f>
        <v/>
      </c>
      <c r="H136" t="str">
        <f>IF(I136="","",VLOOKUP(I136,Lists!F:G,2,FALSE))</f>
        <v/>
      </c>
      <c r="I136" t="str">
        <f>IF(Activity!J141="","",Activity!J141)</f>
        <v/>
      </c>
      <c r="J136">
        <f>IF(Activity!K141="","",Activity!K141)</f>
        <v>0</v>
      </c>
      <c r="K136" t="str">
        <f>IF(Activity!L141="","",Activity!L141)</f>
        <v/>
      </c>
      <c r="L136" t="str">
        <f>IF(Activity!M141="","",Activity!M141)</f>
        <v/>
      </c>
      <c r="M136" t="str">
        <f>IF(Activity!N141="","",Activity!N141)</f>
        <v/>
      </c>
      <c r="N136" s="140" t="str">
        <f>IF(Activity!O141="","",Activity!O141)</f>
        <v/>
      </c>
      <c r="O136" t="str">
        <f>IF(Activity!P141="","",Activity!P141)</f>
        <v/>
      </c>
      <c r="P136" t="str">
        <f>IF(Activity!Q141="","",Activity!Q141)</f>
        <v/>
      </c>
      <c r="Q136" s="140" t="str">
        <f>IF(Activity!R141="","",Activity!R141)</f>
        <v/>
      </c>
      <c r="R136" t="str">
        <f>IF(Activity!U141="","",Activity!U141)</f>
        <v/>
      </c>
      <c r="S136" t="str">
        <f>IF(Activity!S141="","",Activity!S141)</f>
        <v/>
      </c>
      <c r="T136" t="str">
        <f>IF(Activity!T141="","",Activity!T141)</f>
        <v/>
      </c>
      <c r="V136" t="str">
        <f>IF(Activity!W141="","",Activity!W141)</f>
        <v/>
      </c>
    </row>
    <row r="137" spans="1:22" x14ac:dyDescent="0.3">
      <c r="A137">
        <v>11</v>
      </c>
      <c r="B137" t="str">
        <f t="shared" si="3"/>
        <v/>
      </c>
      <c r="C137" s="11" t="str">
        <f>IF(Activity!E142="","",Activity!E142)</f>
        <v/>
      </c>
      <c r="D137" t="str">
        <f>IF(Activity!F142="","",Activity!F142)</f>
        <v/>
      </c>
      <c r="E137" t="str">
        <f>IF(Activity!G142="","",Activity!G142)</f>
        <v/>
      </c>
      <c r="F137" t="str">
        <f>IF(Activity!H142="","",Activity!H142)</f>
        <v/>
      </c>
      <c r="G137" t="str">
        <f>IF(Activity!I142="","",Activity!I142)</f>
        <v/>
      </c>
      <c r="H137" t="str">
        <f>IF(I137="","",VLOOKUP(I137,Lists!F:G,2,FALSE))</f>
        <v/>
      </c>
      <c r="I137" t="str">
        <f>IF(Activity!J142="","",Activity!J142)</f>
        <v/>
      </c>
      <c r="J137">
        <f>IF(Activity!K142="","",Activity!K142)</f>
        <v>0</v>
      </c>
      <c r="K137" t="str">
        <f>IF(Activity!L142="","",Activity!L142)</f>
        <v/>
      </c>
      <c r="L137" t="str">
        <f>IF(Activity!M142="","",Activity!M142)</f>
        <v/>
      </c>
      <c r="M137" t="str">
        <f>IF(Activity!N142="","",Activity!N142)</f>
        <v/>
      </c>
      <c r="N137" s="140" t="str">
        <f>IF(Activity!O142="","",Activity!O142)</f>
        <v/>
      </c>
      <c r="O137" t="str">
        <f>IF(Activity!P142="","",Activity!P142)</f>
        <v/>
      </c>
      <c r="P137" t="str">
        <f>IF(Activity!Q142="","",Activity!Q142)</f>
        <v/>
      </c>
      <c r="Q137" s="140" t="str">
        <f>IF(Activity!R142="","",Activity!R142)</f>
        <v/>
      </c>
      <c r="R137" t="str">
        <f>IF(Activity!U142="","",Activity!U142)</f>
        <v/>
      </c>
      <c r="S137" t="str">
        <f>IF(Activity!S142="","",Activity!S142)</f>
        <v/>
      </c>
      <c r="T137" t="str">
        <f>IF(Activity!T142="","",Activity!T142)</f>
        <v/>
      </c>
      <c r="V137" t="str">
        <f>IF(Activity!W142="","",Activity!W142)</f>
        <v/>
      </c>
    </row>
    <row r="138" spans="1:22" x14ac:dyDescent="0.3">
      <c r="A138">
        <v>11</v>
      </c>
      <c r="B138" t="str">
        <f t="shared" si="3"/>
        <v/>
      </c>
      <c r="C138" s="11" t="str">
        <f>IF(Activity!E143="","",Activity!E143)</f>
        <v/>
      </c>
      <c r="D138" t="str">
        <f>IF(Activity!F143="","",Activity!F143)</f>
        <v/>
      </c>
      <c r="E138" t="str">
        <f>IF(Activity!G143="","",Activity!G143)</f>
        <v/>
      </c>
      <c r="F138" t="str">
        <f>IF(Activity!H143="","",Activity!H143)</f>
        <v/>
      </c>
      <c r="G138" t="str">
        <f>IF(Activity!I143="","",Activity!I143)</f>
        <v/>
      </c>
      <c r="H138" t="str">
        <f>IF(I138="","",VLOOKUP(I138,Lists!F:G,2,FALSE))</f>
        <v/>
      </c>
      <c r="I138" t="str">
        <f>IF(Activity!J143="","",Activity!J143)</f>
        <v/>
      </c>
      <c r="J138">
        <f>IF(Activity!K143="","",Activity!K143)</f>
        <v>0</v>
      </c>
      <c r="K138" t="str">
        <f>IF(Activity!L143="","",Activity!L143)</f>
        <v/>
      </c>
      <c r="L138" t="str">
        <f>IF(Activity!M143="","",Activity!M143)</f>
        <v/>
      </c>
      <c r="M138" t="str">
        <f>IF(Activity!N143="","",Activity!N143)</f>
        <v/>
      </c>
      <c r="N138" s="140" t="str">
        <f>IF(Activity!O143="","",Activity!O143)</f>
        <v/>
      </c>
      <c r="O138" t="str">
        <f>IF(Activity!P143="","",Activity!P143)</f>
        <v/>
      </c>
      <c r="P138" t="str">
        <f>IF(Activity!Q143="","",Activity!Q143)</f>
        <v/>
      </c>
      <c r="Q138" s="140" t="str">
        <f>IF(Activity!R143="","",Activity!R143)</f>
        <v/>
      </c>
      <c r="R138" t="str">
        <f>IF(Activity!U143="","",Activity!U143)</f>
        <v/>
      </c>
      <c r="S138" t="str">
        <f>IF(Activity!S143="","",Activity!S143)</f>
        <v/>
      </c>
      <c r="T138" t="str">
        <f>IF(Activity!T143="","",Activity!T143)</f>
        <v/>
      </c>
      <c r="V138" t="str">
        <f>IF(Activity!W143="","",Activity!W143)</f>
        <v/>
      </c>
    </row>
    <row r="139" spans="1:22" x14ac:dyDescent="0.3">
      <c r="A139">
        <v>11</v>
      </c>
      <c r="B139" t="str">
        <f t="shared" si="3"/>
        <v/>
      </c>
      <c r="C139" s="11" t="str">
        <f>IF(Activity!E144="","",Activity!E144)</f>
        <v/>
      </c>
      <c r="D139" t="str">
        <f>IF(Activity!F144="","",Activity!F144)</f>
        <v/>
      </c>
      <c r="E139" t="str">
        <f>IF(Activity!G144="","",Activity!G144)</f>
        <v/>
      </c>
      <c r="F139" t="str">
        <f>IF(Activity!H144="","",Activity!H144)</f>
        <v/>
      </c>
      <c r="G139" t="str">
        <f>IF(Activity!I144="","",Activity!I144)</f>
        <v/>
      </c>
      <c r="H139" t="str">
        <f>IF(I139="","",VLOOKUP(I139,Lists!F:G,2,FALSE))</f>
        <v/>
      </c>
      <c r="I139" t="str">
        <f>IF(Activity!J144="","",Activity!J144)</f>
        <v/>
      </c>
      <c r="J139">
        <f>IF(Activity!K144="","",Activity!K144)</f>
        <v>0</v>
      </c>
      <c r="K139" t="str">
        <f>IF(Activity!L144="","",Activity!L144)</f>
        <v/>
      </c>
      <c r="L139" t="str">
        <f>IF(Activity!M144="","",Activity!M144)</f>
        <v/>
      </c>
      <c r="M139" t="str">
        <f>IF(Activity!N144="","",Activity!N144)</f>
        <v/>
      </c>
      <c r="N139" s="140" t="str">
        <f>IF(Activity!O144="","",Activity!O144)</f>
        <v/>
      </c>
      <c r="O139" t="str">
        <f>IF(Activity!P144="","",Activity!P144)</f>
        <v/>
      </c>
      <c r="P139" t="str">
        <f>IF(Activity!Q144="","",Activity!Q144)</f>
        <v/>
      </c>
      <c r="Q139" s="140" t="str">
        <f>IF(Activity!R144="","",Activity!R144)</f>
        <v/>
      </c>
      <c r="R139" t="str">
        <f>IF(Activity!U144="","",Activity!U144)</f>
        <v/>
      </c>
      <c r="S139" t="str">
        <f>IF(Activity!S144="","",Activity!S144)</f>
        <v/>
      </c>
      <c r="T139" t="str">
        <f>IF(Activity!T144="","",Activity!T144)</f>
        <v/>
      </c>
      <c r="V139" t="str">
        <f>IF(Activity!W144="","",Activity!W144)</f>
        <v/>
      </c>
    </row>
    <row r="140" spans="1:22" x14ac:dyDescent="0.3">
      <c r="A140">
        <v>11</v>
      </c>
      <c r="B140" t="str">
        <f t="shared" si="3"/>
        <v/>
      </c>
      <c r="C140" s="11" t="str">
        <f>IF(Activity!E145="","",Activity!E145)</f>
        <v/>
      </c>
      <c r="D140" t="str">
        <f>IF(Activity!F145="","",Activity!F145)</f>
        <v/>
      </c>
      <c r="E140" t="str">
        <f>IF(Activity!G145="","",Activity!G145)</f>
        <v/>
      </c>
      <c r="F140" t="str">
        <f>IF(Activity!H145="","",Activity!H145)</f>
        <v/>
      </c>
      <c r="G140" t="str">
        <f>IF(Activity!I145="","",Activity!I145)</f>
        <v/>
      </c>
      <c r="H140" t="str">
        <f>IF(I140="","",VLOOKUP(I140,Lists!F:G,2,FALSE))</f>
        <v/>
      </c>
      <c r="I140" t="str">
        <f>IF(Activity!J145="","",Activity!J145)</f>
        <v/>
      </c>
      <c r="J140">
        <f>IF(Activity!K145="","",Activity!K145)</f>
        <v>0</v>
      </c>
      <c r="K140" t="str">
        <f>IF(Activity!L145="","",Activity!L145)</f>
        <v/>
      </c>
      <c r="L140" t="str">
        <f>IF(Activity!M145="","",Activity!M145)</f>
        <v/>
      </c>
      <c r="M140" t="str">
        <f>IF(Activity!N145="","",Activity!N145)</f>
        <v/>
      </c>
      <c r="N140" s="140" t="str">
        <f>IF(Activity!O145="","",Activity!O145)</f>
        <v/>
      </c>
      <c r="O140" t="str">
        <f>IF(Activity!P145="","",Activity!P145)</f>
        <v/>
      </c>
      <c r="P140" t="str">
        <f>IF(Activity!Q145="","",Activity!Q145)</f>
        <v/>
      </c>
      <c r="Q140" s="140" t="str">
        <f>IF(Activity!R145="","",Activity!R145)</f>
        <v/>
      </c>
      <c r="R140" t="str">
        <f>IF(Activity!U145="","",Activity!U145)</f>
        <v/>
      </c>
      <c r="S140" t="str">
        <f>IF(Activity!S145="","",Activity!S145)</f>
        <v/>
      </c>
      <c r="T140" t="str">
        <f>IF(Activity!T145="","",Activity!T145)</f>
        <v/>
      </c>
      <c r="V140" t="str">
        <f>IF(Activity!W145="","",Activity!W145)</f>
        <v/>
      </c>
    </row>
    <row r="141" spans="1:22" x14ac:dyDescent="0.3">
      <c r="A141">
        <v>11</v>
      </c>
      <c r="B141" t="str">
        <f t="shared" si="3"/>
        <v/>
      </c>
      <c r="C141" s="11" t="str">
        <f>IF(Activity!E146="","",Activity!E146)</f>
        <v/>
      </c>
      <c r="D141" t="str">
        <f>IF(Activity!F146="","",Activity!F146)</f>
        <v/>
      </c>
      <c r="E141" t="str">
        <f>IF(Activity!G146="","",Activity!G146)</f>
        <v/>
      </c>
      <c r="F141" t="str">
        <f>IF(Activity!H146="","",Activity!H146)</f>
        <v/>
      </c>
      <c r="G141" t="str">
        <f>IF(Activity!I146="","",Activity!I146)</f>
        <v/>
      </c>
      <c r="H141" t="str">
        <f>IF(I141="","",VLOOKUP(I141,Lists!F:G,2,FALSE))</f>
        <v/>
      </c>
      <c r="I141" t="str">
        <f>IF(Activity!J146="","",Activity!J146)</f>
        <v/>
      </c>
      <c r="J141">
        <f>IF(Activity!K146="","",Activity!K146)</f>
        <v>0</v>
      </c>
      <c r="K141" t="str">
        <f>IF(Activity!L146="","",Activity!L146)</f>
        <v/>
      </c>
      <c r="L141" t="str">
        <f>IF(Activity!M146="","",Activity!M146)</f>
        <v/>
      </c>
      <c r="M141" t="str">
        <f>IF(Activity!N146="","",Activity!N146)</f>
        <v/>
      </c>
      <c r="N141" s="140" t="str">
        <f>IF(Activity!O146="","",Activity!O146)</f>
        <v/>
      </c>
      <c r="O141" t="str">
        <f>IF(Activity!P146="","",Activity!P146)</f>
        <v/>
      </c>
      <c r="P141" t="str">
        <f>IF(Activity!Q146="","",Activity!Q146)</f>
        <v/>
      </c>
      <c r="Q141" s="140" t="str">
        <f>IF(Activity!R146="","",Activity!R146)</f>
        <v/>
      </c>
      <c r="R141" t="str">
        <f>IF(Activity!U146="","",Activity!U146)</f>
        <v/>
      </c>
      <c r="S141" t="str">
        <f>IF(Activity!S146="","",Activity!S146)</f>
        <v/>
      </c>
      <c r="T141" t="str">
        <f>IF(Activity!T146="","",Activity!T146)</f>
        <v/>
      </c>
      <c r="V141" t="str">
        <f>IF(Activity!W146="","",Activity!W146)</f>
        <v/>
      </c>
    </row>
    <row r="142" spans="1:22" x14ac:dyDescent="0.3">
      <c r="A142">
        <v>11</v>
      </c>
      <c r="B142" t="str">
        <f t="shared" si="3"/>
        <v/>
      </c>
      <c r="C142" s="11" t="str">
        <f>IF(Activity!E147="","",Activity!E147)</f>
        <v/>
      </c>
      <c r="D142" t="str">
        <f>IF(Activity!F147="","",Activity!F147)</f>
        <v/>
      </c>
      <c r="E142" t="str">
        <f>IF(Activity!G147="","",Activity!G147)</f>
        <v/>
      </c>
      <c r="F142" t="str">
        <f>IF(Activity!H147="","",Activity!H147)</f>
        <v/>
      </c>
      <c r="G142" t="str">
        <f>IF(Activity!I147="","",Activity!I147)</f>
        <v/>
      </c>
      <c r="H142" t="str">
        <f>IF(I142="","",VLOOKUP(I142,Lists!F:G,2,FALSE))</f>
        <v/>
      </c>
      <c r="I142" t="str">
        <f>IF(Activity!J147="","",Activity!J147)</f>
        <v/>
      </c>
      <c r="J142">
        <f>IF(Activity!K147="","",Activity!K147)</f>
        <v>0</v>
      </c>
      <c r="K142" t="str">
        <f>IF(Activity!L147="","",Activity!L147)</f>
        <v/>
      </c>
      <c r="L142" t="str">
        <f>IF(Activity!M147="","",Activity!M147)</f>
        <v/>
      </c>
      <c r="M142" t="str">
        <f>IF(Activity!N147="","",Activity!N147)</f>
        <v/>
      </c>
      <c r="N142" s="140" t="str">
        <f>IF(Activity!O147="","",Activity!O147)</f>
        <v/>
      </c>
      <c r="O142" t="str">
        <f>IF(Activity!P147="","",Activity!P147)</f>
        <v/>
      </c>
      <c r="P142" t="str">
        <f>IF(Activity!Q147="","",Activity!Q147)</f>
        <v/>
      </c>
      <c r="Q142" s="140" t="str">
        <f>IF(Activity!R147="","",Activity!R147)</f>
        <v/>
      </c>
      <c r="R142" t="str">
        <f>IF(Activity!U147="","",Activity!U147)</f>
        <v/>
      </c>
      <c r="S142" t="str">
        <f>IF(Activity!S147="","",Activity!S147)</f>
        <v/>
      </c>
      <c r="T142" t="str">
        <f>IF(Activity!T147="","",Activity!T147)</f>
        <v/>
      </c>
      <c r="V142" t="str">
        <f>IF(Activity!W147="","",Activity!W147)</f>
        <v/>
      </c>
    </row>
    <row r="143" spans="1:22" x14ac:dyDescent="0.3">
      <c r="A143">
        <v>11</v>
      </c>
      <c r="B143" t="str">
        <f t="shared" si="3"/>
        <v/>
      </c>
      <c r="C143" s="11" t="str">
        <f>IF(Activity!E148="","",Activity!E148)</f>
        <v/>
      </c>
      <c r="D143" t="str">
        <f>IF(Activity!F148="","",Activity!F148)</f>
        <v/>
      </c>
      <c r="E143" t="str">
        <f>IF(Activity!G148="","",Activity!G148)</f>
        <v/>
      </c>
      <c r="F143" t="str">
        <f>IF(Activity!H148="","",Activity!H148)</f>
        <v/>
      </c>
      <c r="G143" t="str">
        <f>IF(Activity!I148="","",Activity!I148)</f>
        <v/>
      </c>
      <c r="H143" t="str">
        <f>IF(I143="","",VLOOKUP(I143,Lists!F:G,2,FALSE))</f>
        <v/>
      </c>
      <c r="I143" t="str">
        <f>IF(Activity!J148="","",Activity!J148)</f>
        <v/>
      </c>
      <c r="J143">
        <f>IF(Activity!K148="","",Activity!K148)</f>
        <v>0</v>
      </c>
      <c r="K143" t="str">
        <f>IF(Activity!L148="","",Activity!L148)</f>
        <v/>
      </c>
      <c r="L143" t="str">
        <f>IF(Activity!M148="","",Activity!M148)</f>
        <v/>
      </c>
      <c r="M143" t="str">
        <f>IF(Activity!N148="","",Activity!N148)</f>
        <v/>
      </c>
      <c r="N143" s="140" t="str">
        <f>IF(Activity!O148="","",Activity!O148)</f>
        <v/>
      </c>
      <c r="O143" t="str">
        <f>IF(Activity!P148="","",Activity!P148)</f>
        <v/>
      </c>
      <c r="P143" t="str">
        <f>IF(Activity!Q148="","",Activity!Q148)</f>
        <v/>
      </c>
      <c r="Q143" s="140" t="str">
        <f>IF(Activity!R148="","",Activity!R148)</f>
        <v/>
      </c>
      <c r="R143" t="str">
        <f>IF(Activity!U148="","",Activity!U148)</f>
        <v/>
      </c>
      <c r="S143" t="str">
        <f>IF(Activity!S148="","",Activity!S148)</f>
        <v/>
      </c>
      <c r="T143" t="str">
        <f>IF(Activity!T148="","",Activity!T148)</f>
        <v/>
      </c>
      <c r="V143" t="str">
        <f>IF(Activity!W148="","",Activity!W148)</f>
        <v/>
      </c>
    </row>
    <row r="144" spans="1:22" x14ac:dyDescent="0.3">
      <c r="A144">
        <v>11</v>
      </c>
      <c r="B144" t="str">
        <f t="shared" si="3"/>
        <v/>
      </c>
      <c r="C144" s="11" t="str">
        <f>IF(Activity!E149="","",Activity!E149)</f>
        <v/>
      </c>
      <c r="D144" t="str">
        <f>IF(Activity!F149="","",Activity!F149)</f>
        <v/>
      </c>
      <c r="E144" t="str">
        <f>IF(Activity!G149="","",Activity!G149)</f>
        <v/>
      </c>
      <c r="F144" t="str">
        <f>IF(Activity!H149="","",Activity!H149)</f>
        <v/>
      </c>
      <c r="G144" t="str">
        <f>IF(Activity!I149="","",Activity!I149)</f>
        <v/>
      </c>
      <c r="H144" t="str">
        <f>IF(I144="","",VLOOKUP(I144,Lists!F:G,2,FALSE))</f>
        <v/>
      </c>
      <c r="I144" t="str">
        <f>IF(Activity!J149="","",Activity!J149)</f>
        <v/>
      </c>
      <c r="J144">
        <f>IF(Activity!K149="","",Activity!K149)</f>
        <v>0</v>
      </c>
      <c r="K144" t="str">
        <f>IF(Activity!L149="","",Activity!L149)</f>
        <v/>
      </c>
      <c r="L144" t="str">
        <f>IF(Activity!M149="","",Activity!M149)</f>
        <v/>
      </c>
      <c r="M144" t="str">
        <f>IF(Activity!N149="","",Activity!N149)</f>
        <v/>
      </c>
      <c r="N144" s="140" t="str">
        <f>IF(Activity!O149="","",Activity!O149)</f>
        <v/>
      </c>
      <c r="O144" t="str">
        <f>IF(Activity!P149="","",Activity!P149)</f>
        <v/>
      </c>
      <c r="P144" t="str">
        <f>IF(Activity!Q149="","",Activity!Q149)</f>
        <v/>
      </c>
      <c r="Q144" s="140" t="str">
        <f>IF(Activity!R149="","",Activity!R149)</f>
        <v/>
      </c>
      <c r="R144" t="str">
        <f>IF(Activity!U149="","",Activity!U149)</f>
        <v/>
      </c>
      <c r="S144" t="str">
        <f>IF(Activity!S149="","",Activity!S149)</f>
        <v/>
      </c>
      <c r="T144" t="str">
        <f>IF(Activity!T149="","",Activity!T149)</f>
        <v/>
      </c>
      <c r="V144" t="str">
        <f>IF(Activity!W149="","",Activity!W149)</f>
        <v/>
      </c>
    </row>
    <row r="145" spans="1:22" x14ac:dyDescent="0.3">
      <c r="A145">
        <v>11</v>
      </c>
      <c r="B145" t="str">
        <f t="shared" si="3"/>
        <v/>
      </c>
      <c r="C145" s="11" t="str">
        <f>IF(Activity!E150="","",Activity!E150)</f>
        <v/>
      </c>
      <c r="D145" t="str">
        <f>IF(Activity!F150="","",Activity!F150)</f>
        <v/>
      </c>
      <c r="E145" t="str">
        <f>IF(Activity!G150="","",Activity!G150)</f>
        <v/>
      </c>
      <c r="F145" t="str">
        <f>IF(Activity!H150="","",Activity!H150)</f>
        <v/>
      </c>
      <c r="G145" t="str">
        <f>IF(Activity!I150="","",Activity!I150)</f>
        <v/>
      </c>
      <c r="H145" t="str">
        <f>IF(I145="","",VLOOKUP(I145,Lists!F:G,2,FALSE))</f>
        <v/>
      </c>
      <c r="I145" t="str">
        <f>IF(Activity!J150="","",Activity!J150)</f>
        <v/>
      </c>
      <c r="J145">
        <f>IF(Activity!K150="","",Activity!K150)</f>
        <v>0</v>
      </c>
      <c r="K145" t="str">
        <f>IF(Activity!L150="","",Activity!L150)</f>
        <v/>
      </c>
      <c r="L145" t="str">
        <f>IF(Activity!M150="","",Activity!M150)</f>
        <v/>
      </c>
      <c r="M145" t="str">
        <f>IF(Activity!N150="","",Activity!N150)</f>
        <v/>
      </c>
      <c r="N145" s="140" t="str">
        <f>IF(Activity!O150="","",Activity!O150)</f>
        <v/>
      </c>
      <c r="O145" t="str">
        <f>IF(Activity!P150="","",Activity!P150)</f>
        <v/>
      </c>
      <c r="P145" t="str">
        <f>IF(Activity!Q150="","",Activity!Q150)</f>
        <v/>
      </c>
      <c r="Q145" s="140" t="str">
        <f>IF(Activity!R150="","",Activity!R150)</f>
        <v/>
      </c>
      <c r="R145" t="str">
        <f>IF(Activity!U150="","",Activity!U150)</f>
        <v/>
      </c>
      <c r="S145" t="str">
        <f>IF(Activity!S150="","",Activity!S150)</f>
        <v/>
      </c>
      <c r="T145" t="str">
        <f>IF(Activity!T150="","",Activity!T150)</f>
        <v/>
      </c>
      <c r="V145" t="str">
        <f>IF(Activity!W150="","",Activity!W150)</f>
        <v/>
      </c>
    </row>
    <row r="146" spans="1:22" x14ac:dyDescent="0.3">
      <c r="A146">
        <v>11</v>
      </c>
      <c r="B146" t="str">
        <f t="shared" si="3"/>
        <v/>
      </c>
      <c r="C146" s="11" t="str">
        <f>IF(Activity!E151="","",Activity!E151)</f>
        <v/>
      </c>
      <c r="D146" t="str">
        <f>IF(Activity!F151="","",Activity!F151)</f>
        <v/>
      </c>
      <c r="E146" t="str">
        <f>IF(Activity!G151="","",Activity!G151)</f>
        <v/>
      </c>
      <c r="F146" t="str">
        <f>IF(Activity!H151="","",Activity!H151)</f>
        <v/>
      </c>
      <c r="G146" t="str">
        <f>IF(Activity!I151="","",Activity!I151)</f>
        <v/>
      </c>
      <c r="H146" t="str">
        <f>IF(I146="","",VLOOKUP(I146,Lists!F:G,2,FALSE))</f>
        <v/>
      </c>
      <c r="I146" t="str">
        <f>IF(Activity!J151="","",Activity!J151)</f>
        <v/>
      </c>
      <c r="J146">
        <f>IF(Activity!K151="","",Activity!K151)</f>
        <v>0</v>
      </c>
      <c r="K146" t="str">
        <f>IF(Activity!L151="","",Activity!L151)</f>
        <v/>
      </c>
      <c r="L146" t="str">
        <f>IF(Activity!M151="","",Activity!M151)</f>
        <v/>
      </c>
      <c r="M146" t="str">
        <f>IF(Activity!N151="","",Activity!N151)</f>
        <v/>
      </c>
      <c r="N146" s="140" t="str">
        <f>IF(Activity!O151="","",Activity!O151)</f>
        <v/>
      </c>
      <c r="O146" t="str">
        <f>IF(Activity!P151="","",Activity!P151)</f>
        <v/>
      </c>
      <c r="P146" t="str">
        <f>IF(Activity!Q151="","",Activity!Q151)</f>
        <v/>
      </c>
      <c r="Q146" s="140" t="str">
        <f>IF(Activity!R151="","",Activity!R151)</f>
        <v/>
      </c>
      <c r="R146" t="str">
        <f>IF(Activity!U151="","",Activity!U151)</f>
        <v/>
      </c>
      <c r="S146" t="str">
        <f>IF(Activity!S151="","",Activity!S151)</f>
        <v/>
      </c>
      <c r="T146" t="str">
        <f>IF(Activity!T151="","",Activity!T151)</f>
        <v/>
      </c>
      <c r="V146" t="str">
        <f>IF(Activity!W151="","",Activity!W151)</f>
        <v/>
      </c>
    </row>
    <row r="147" spans="1:22" x14ac:dyDescent="0.3">
      <c r="A147">
        <v>11</v>
      </c>
      <c r="B147" t="str">
        <f t="shared" si="3"/>
        <v/>
      </c>
      <c r="C147" s="11" t="str">
        <f>IF(Activity!E152="","",Activity!E152)</f>
        <v/>
      </c>
      <c r="D147" t="str">
        <f>IF(Activity!F152="","",Activity!F152)</f>
        <v/>
      </c>
      <c r="E147" t="str">
        <f>IF(Activity!G152="","",Activity!G152)</f>
        <v/>
      </c>
      <c r="F147" t="str">
        <f>IF(Activity!H152="","",Activity!H152)</f>
        <v/>
      </c>
      <c r="G147" t="str">
        <f>IF(Activity!I152="","",Activity!I152)</f>
        <v/>
      </c>
      <c r="H147" t="str">
        <f>IF(I147="","",VLOOKUP(I147,Lists!F:G,2,FALSE))</f>
        <v/>
      </c>
      <c r="I147" t="str">
        <f>IF(Activity!J152="","",Activity!J152)</f>
        <v/>
      </c>
      <c r="J147">
        <f>IF(Activity!K152="","",Activity!K152)</f>
        <v>0</v>
      </c>
      <c r="K147" t="str">
        <f>IF(Activity!L152="","",Activity!L152)</f>
        <v/>
      </c>
      <c r="L147" t="str">
        <f>IF(Activity!M152="","",Activity!M152)</f>
        <v/>
      </c>
      <c r="M147" t="str">
        <f>IF(Activity!N152="","",Activity!N152)</f>
        <v/>
      </c>
      <c r="N147" s="140" t="str">
        <f>IF(Activity!O152="","",Activity!O152)</f>
        <v/>
      </c>
      <c r="O147" t="str">
        <f>IF(Activity!P152="","",Activity!P152)</f>
        <v/>
      </c>
      <c r="P147" t="str">
        <f>IF(Activity!Q152="","",Activity!Q152)</f>
        <v/>
      </c>
      <c r="Q147" s="140" t="str">
        <f>IF(Activity!R152="","",Activity!R152)</f>
        <v/>
      </c>
      <c r="R147" t="str">
        <f>IF(Activity!U152="","",Activity!U152)</f>
        <v/>
      </c>
      <c r="S147" t="str">
        <f>IF(Activity!S152="","",Activity!S152)</f>
        <v/>
      </c>
      <c r="T147" t="str">
        <f>IF(Activity!T152="","",Activity!T152)</f>
        <v/>
      </c>
      <c r="V147" t="str">
        <f>IF(Activity!W152="","",Activity!W152)</f>
        <v/>
      </c>
    </row>
    <row r="148" spans="1:22" x14ac:dyDescent="0.3">
      <c r="A148">
        <v>11</v>
      </c>
      <c r="B148" t="str">
        <f t="shared" si="3"/>
        <v/>
      </c>
      <c r="C148" s="11" t="str">
        <f>IF(Activity!E153="","",Activity!E153)</f>
        <v/>
      </c>
      <c r="D148" t="str">
        <f>IF(Activity!F153="","",Activity!F153)</f>
        <v/>
      </c>
      <c r="E148" t="str">
        <f>IF(Activity!G153="","",Activity!G153)</f>
        <v/>
      </c>
      <c r="F148" t="str">
        <f>IF(Activity!H153="","",Activity!H153)</f>
        <v/>
      </c>
      <c r="G148" t="str">
        <f>IF(Activity!I153="","",Activity!I153)</f>
        <v/>
      </c>
      <c r="H148" t="str">
        <f>IF(I148="","",VLOOKUP(I148,Lists!F:G,2,FALSE))</f>
        <v/>
      </c>
      <c r="I148" t="str">
        <f>IF(Activity!J153="","",Activity!J153)</f>
        <v/>
      </c>
      <c r="J148">
        <f>IF(Activity!K153="","",Activity!K153)</f>
        <v>0</v>
      </c>
      <c r="K148" t="str">
        <f>IF(Activity!L153="","",Activity!L153)</f>
        <v/>
      </c>
      <c r="L148" t="str">
        <f>IF(Activity!M153="","",Activity!M153)</f>
        <v/>
      </c>
      <c r="M148" t="str">
        <f>IF(Activity!N153="","",Activity!N153)</f>
        <v/>
      </c>
      <c r="N148" s="140" t="str">
        <f>IF(Activity!O153="","",Activity!O153)</f>
        <v/>
      </c>
      <c r="O148" t="str">
        <f>IF(Activity!P153="","",Activity!P153)</f>
        <v/>
      </c>
      <c r="P148" t="str">
        <f>IF(Activity!Q153="","",Activity!Q153)</f>
        <v/>
      </c>
      <c r="Q148" s="140" t="str">
        <f>IF(Activity!R153="","",Activity!R153)</f>
        <v/>
      </c>
      <c r="R148" t="str">
        <f>IF(Activity!U153="","",Activity!U153)</f>
        <v/>
      </c>
      <c r="S148" t="str">
        <f>IF(Activity!S153="","",Activity!S153)</f>
        <v/>
      </c>
      <c r="T148" t="str">
        <f>IF(Activity!T153="","",Activity!T153)</f>
        <v/>
      </c>
      <c r="V148" t="str">
        <f>IF(Activity!W153="","",Activity!W153)</f>
        <v/>
      </c>
    </row>
    <row r="149" spans="1:22" x14ac:dyDescent="0.3">
      <c r="A149">
        <v>11</v>
      </c>
      <c r="B149" t="str">
        <f t="shared" si="3"/>
        <v/>
      </c>
      <c r="C149" s="11" t="str">
        <f>IF(Activity!E154="","",Activity!E154)</f>
        <v/>
      </c>
      <c r="D149" t="str">
        <f>IF(Activity!F154="","",Activity!F154)</f>
        <v/>
      </c>
      <c r="E149" t="str">
        <f>IF(Activity!G154="","",Activity!G154)</f>
        <v/>
      </c>
      <c r="F149" t="str">
        <f>IF(Activity!H154="","",Activity!H154)</f>
        <v/>
      </c>
      <c r="G149" t="str">
        <f>IF(Activity!I154="","",Activity!I154)</f>
        <v/>
      </c>
      <c r="H149" t="str">
        <f>IF(I149="","",VLOOKUP(I149,Lists!F:G,2,FALSE))</f>
        <v/>
      </c>
      <c r="I149" t="str">
        <f>IF(Activity!J154="","",Activity!J154)</f>
        <v/>
      </c>
      <c r="J149">
        <f>IF(Activity!K154="","",Activity!K154)</f>
        <v>0</v>
      </c>
      <c r="K149" t="str">
        <f>IF(Activity!L154="","",Activity!L154)</f>
        <v/>
      </c>
      <c r="L149" t="str">
        <f>IF(Activity!M154="","",Activity!M154)</f>
        <v/>
      </c>
      <c r="M149" t="str">
        <f>IF(Activity!N154="","",Activity!N154)</f>
        <v/>
      </c>
      <c r="N149" s="140" t="str">
        <f>IF(Activity!O154="","",Activity!O154)</f>
        <v/>
      </c>
      <c r="O149" t="str">
        <f>IF(Activity!P154="","",Activity!P154)</f>
        <v/>
      </c>
      <c r="P149" t="str">
        <f>IF(Activity!Q154="","",Activity!Q154)</f>
        <v/>
      </c>
      <c r="Q149" s="140" t="str">
        <f>IF(Activity!R154="","",Activity!R154)</f>
        <v/>
      </c>
      <c r="R149" t="str">
        <f>IF(Activity!U154="","",Activity!U154)</f>
        <v/>
      </c>
      <c r="S149" t="str">
        <f>IF(Activity!S154="","",Activity!S154)</f>
        <v/>
      </c>
      <c r="T149" t="str">
        <f>IF(Activity!T154="","",Activity!T154)</f>
        <v/>
      </c>
      <c r="V149" t="str">
        <f>IF(Activity!W154="","",Activity!W154)</f>
        <v/>
      </c>
    </row>
    <row r="150" spans="1:22" x14ac:dyDescent="0.3">
      <c r="A150">
        <v>11</v>
      </c>
      <c r="B150" t="str">
        <f t="shared" si="3"/>
        <v/>
      </c>
      <c r="C150" s="11" t="str">
        <f>IF(Activity!E155="","",Activity!E155)</f>
        <v/>
      </c>
      <c r="D150" t="str">
        <f>IF(Activity!F155="","",Activity!F155)</f>
        <v/>
      </c>
      <c r="E150" t="str">
        <f>IF(Activity!G155="","",Activity!G155)</f>
        <v/>
      </c>
      <c r="F150" t="str">
        <f>IF(Activity!H155="","",Activity!H155)</f>
        <v/>
      </c>
      <c r="G150" t="str">
        <f>IF(Activity!I155="","",Activity!I155)</f>
        <v/>
      </c>
      <c r="H150" t="str">
        <f>IF(I150="","",VLOOKUP(I150,Lists!F:G,2,FALSE))</f>
        <v/>
      </c>
      <c r="I150" t="str">
        <f>IF(Activity!J155="","",Activity!J155)</f>
        <v/>
      </c>
      <c r="J150">
        <f>IF(Activity!K155="","",Activity!K155)</f>
        <v>0</v>
      </c>
      <c r="K150" t="str">
        <f>IF(Activity!L155="","",Activity!L155)</f>
        <v/>
      </c>
      <c r="L150" t="str">
        <f>IF(Activity!M155="","",Activity!M155)</f>
        <v/>
      </c>
      <c r="M150" t="str">
        <f>IF(Activity!N155="","",Activity!N155)</f>
        <v/>
      </c>
      <c r="N150" s="140" t="str">
        <f>IF(Activity!O155="","",Activity!O155)</f>
        <v/>
      </c>
      <c r="O150" t="str">
        <f>IF(Activity!P155="","",Activity!P155)</f>
        <v/>
      </c>
      <c r="P150" t="str">
        <f>IF(Activity!Q155="","",Activity!Q155)</f>
        <v/>
      </c>
      <c r="Q150" s="140" t="str">
        <f>IF(Activity!R155="","",Activity!R155)</f>
        <v/>
      </c>
      <c r="R150" t="str">
        <f>IF(Activity!U155="","",Activity!U155)</f>
        <v/>
      </c>
      <c r="S150" t="str">
        <f>IF(Activity!S155="","",Activity!S155)</f>
        <v/>
      </c>
      <c r="T150" t="str">
        <f>IF(Activity!T155="","",Activity!T155)</f>
        <v/>
      </c>
      <c r="V150" t="str">
        <f>IF(Activity!W155="","",Activity!W155)</f>
        <v/>
      </c>
    </row>
    <row r="151" spans="1:22" x14ac:dyDescent="0.3">
      <c r="A151">
        <v>11</v>
      </c>
      <c r="B151" t="str">
        <f t="shared" si="3"/>
        <v/>
      </c>
      <c r="C151" s="11" t="str">
        <f>IF(Activity!E156="","",Activity!E156)</f>
        <v/>
      </c>
      <c r="D151" t="str">
        <f>IF(Activity!F156="","",Activity!F156)</f>
        <v/>
      </c>
      <c r="E151" t="str">
        <f>IF(Activity!G156="","",Activity!G156)</f>
        <v/>
      </c>
      <c r="F151" t="str">
        <f>IF(Activity!H156="","",Activity!H156)</f>
        <v/>
      </c>
      <c r="G151" t="str">
        <f>IF(Activity!I156="","",Activity!I156)</f>
        <v/>
      </c>
      <c r="H151" t="str">
        <f>IF(I151="","",VLOOKUP(I151,Lists!F:G,2,FALSE))</f>
        <v/>
      </c>
      <c r="I151" t="str">
        <f>IF(Activity!J156="","",Activity!J156)</f>
        <v/>
      </c>
      <c r="J151">
        <f>IF(Activity!K156="","",Activity!K156)</f>
        <v>0</v>
      </c>
      <c r="K151" t="str">
        <f>IF(Activity!L156="","",Activity!L156)</f>
        <v/>
      </c>
      <c r="L151" t="str">
        <f>IF(Activity!M156="","",Activity!M156)</f>
        <v/>
      </c>
      <c r="M151" t="str">
        <f>IF(Activity!N156="","",Activity!N156)</f>
        <v/>
      </c>
      <c r="N151" s="140" t="str">
        <f>IF(Activity!O156="","",Activity!O156)</f>
        <v/>
      </c>
      <c r="O151" t="str">
        <f>IF(Activity!P156="","",Activity!P156)</f>
        <v/>
      </c>
      <c r="P151" t="str">
        <f>IF(Activity!Q156="","",Activity!Q156)</f>
        <v/>
      </c>
      <c r="Q151" s="140" t="str">
        <f>IF(Activity!R156="","",Activity!R156)</f>
        <v/>
      </c>
      <c r="R151" t="str">
        <f>IF(Activity!U156="","",Activity!U156)</f>
        <v/>
      </c>
      <c r="S151" t="str">
        <f>IF(Activity!S156="","",Activity!S156)</f>
        <v/>
      </c>
      <c r="T151" t="str">
        <f>IF(Activity!T156="","",Activity!T156)</f>
        <v/>
      </c>
      <c r="V151" t="str">
        <f>IF(Activity!W156="","",Activity!W156)</f>
        <v/>
      </c>
    </row>
    <row r="152" spans="1:22" x14ac:dyDescent="0.3">
      <c r="A152">
        <v>11</v>
      </c>
      <c r="B152" t="str">
        <f t="shared" si="3"/>
        <v/>
      </c>
      <c r="C152" s="11" t="str">
        <f>IF(Activity!E157="","",Activity!E157)</f>
        <v/>
      </c>
      <c r="D152" t="str">
        <f>IF(Activity!F157="","",Activity!F157)</f>
        <v/>
      </c>
      <c r="E152" t="str">
        <f>IF(Activity!G157="","",Activity!G157)</f>
        <v/>
      </c>
      <c r="F152" t="str">
        <f>IF(Activity!H157="","",Activity!H157)</f>
        <v/>
      </c>
      <c r="G152" t="str">
        <f>IF(Activity!I157="","",Activity!I157)</f>
        <v/>
      </c>
      <c r="H152" t="str">
        <f>IF(I152="","",VLOOKUP(I152,Lists!F:G,2,FALSE))</f>
        <v/>
      </c>
      <c r="I152" t="str">
        <f>IF(Activity!J157="","",Activity!J157)</f>
        <v/>
      </c>
      <c r="J152">
        <f>IF(Activity!K157="","",Activity!K157)</f>
        <v>0</v>
      </c>
      <c r="K152" t="str">
        <f>IF(Activity!L157="","",Activity!L157)</f>
        <v/>
      </c>
      <c r="L152" t="str">
        <f>IF(Activity!M157="","",Activity!M157)</f>
        <v/>
      </c>
      <c r="M152" t="str">
        <f>IF(Activity!N157="","",Activity!N157)</f>
        <v/>
      </c>
      <c r="N152" s="140" t="str">
        <f>IF(Activity!O157="","",Activity!O157)</f>
        <v/>
      </c>
      <c r="O152" t="str">
        <f>IF(Activity!P157="","",Activity!P157)</f>
        <v/>
      </c>
      <c r="P152" t="str">
        <f>IF(Activity!Q157="","",Activity!Q157)</f>
        <v/>
      </c>
      <c r="Q152" s="140" t="str">
        <f>IF(Activity!R157="","",Activity!R157)</f>
        <v/>
      </c>
      <c r="R152" t="str">
        <f>IF(Activity!U157="","",Activity!U157)</f>
        <v/>
      </c>
      <c r="S152" t="str">
        <f>IF(Activity!S157="","",Activity!S157)</f>
        <v/>
      </c>
      <c r="T152" t="str">
        <f>IF(Activity!T157="","",Activity!T157)</f>
        <v/>
      </c>
      <c r="V152" t="str">
        <f>IF(Activity!W157="","",Activity!W157)</f>
        <v/>
      </c>
    </row>
    <row r="153" spans="1:22" x14ac:dyDescent="0.3">
      <c r="A153">
        <v>11</v>
      </c>
      <c r="B153" t="str">
        <f t="shared" si="3"/>
        <v/>
      </c>
      <c r="C153" s="11" t="str">
        <f>IF(Activity!E158="","",Activity!E158)</f>
        <v/>
      </c>
      <c r="D153" t="str">
        <f>IF(Activity!F158="","",Activity!F158)</f>
        <v/>
      </c>
      <c r="E153" t="str">
        <f>IF(Activity!G158="","",Activity!G158)</f>
        <v/>
      </c>
      <c r="F153" t="str">
        <f>IF(Activity!H158="","",Activity!H158)</f>
        <v/>
      </c>
      <c r="G153" t="str">
        <f>IF(Activity!I158="","",Activity!I158)</f>
        <v/>
      </c>
      <c r="H153" t="str">
        <f>IF(I153="","",VLOOKUP(I153,Lists!F:G,2,FALSE))</f>
        <v/>
      </c>
      <c r="I153" t="str">
        <f>IF(Activity!J158="","",Activity!J158)</f>
        <v/>
      </c>
      <c r="J153">
        <f>IF(Activity!K158="","",Activity!K158)</f>
        <v>0</v>
      </c>
      <c r="K153" t="str">
        <f>IF(Activity!L158="","",Activity!L158)</f>
        <v/>
      </c>
      <c r="L153" t="str">
        <f>IF(Activity!M158="","",Activity!M158)</f>
        <v/>
      </c>
      <c r="M153" t="str">
        <f>IF(Activity!N158="","",Activity!N158)</f>
        <v/>
      </c>
      <c r="N153" s="140" t="str">
        <f>IF(Activity!O158="","",Activity!O158)</f>
        <v/>
      </c>
      <c r="O153" t="str">
        <f>IF(Activity!P158="","",Activity!P158)</f>
        <v/>
      </c>
      <c r="P153" t="str">
        <f>IF(Activity!Q158="","",Activity!Q158)</f>
        <v/>
      </c>
      <c r="Q153" s="140" t="str">
        <f>IF(Activity!R158="","",Activity!R158)</f>
        <v/>
      </c>
      <c r="R153" t="str">
        <f>IF(Activity!U158="","",Activity!U158)</f>
        <v/>
      </c>
      <c r="S153" t="str">
        <f>IF(Activity!S158="","",Activity!S158)</f>
        <v/>
      </c>
      <c r="T153" t="str">
        <f>IF(Activity!T158="","",Activity!T158)</f>
        <v/>
      </c>
      <c r="V153" t="str">
        <f>IF(Activity!W158="","",Activity!W158)</f>
        <v/>
      </c>
    </row>
    <row r="154" spans="1:22" x14ac:dyDescent="0.3">
      <c r="A154">
        <v>11</v>
      </c>
      <c r="B154" t="str">
        <f t="shared" si="3"/>
        <v/>
      </c>
      <c r="C154" s="11" t="str">
        <f>IF(Activity!E159="","",Activity!E159)</f>
        <v/>
      </c>
      <c r="D154" t="str">
        <f>IF(Activity!F159="","",Activity!F159)</f>
        <v/>
      </c>
      <c r="E154" t="str">
        <f>IF(Activity!G159="","",Activity!G159)</f>
        <v/>
      </c>
      <c r="F154" t="str">
        <f>IF(Activity!H159="","",Activity!H159)</f>
        <v/>
      </c>
      <c r="G154" t="str">
        <f>IF(Activity!I159="","",Activity!I159)</f>
        <v/>
      </c>
      <c r="H154" t="str">
        <f>IF(I154="","",VLOOKUP(I154,Lists!F:G,2,FALSE))</f>
        <v/>
      </c>
      <c r="I154" t="str">
        <f>IF(Activity!J159="","",Activity!J159)</f>
        <v/>
      </c>
      <c r="J154">
        <f>IF(Activity!K159="","",Activity!K159)</f>
        <v>0</v>
      </c>
      <c r="K154" t="str">
        <f>IF(Activity!L159="","",Activity!L159)</f>
        <v/>
      </c>
      <c r="L154" t="str">
        <f>IF(Activity!M159="","",Activity!M159)</f>
        <v/>
      </c>
      <c r="M154" t="str">
        <f>IF(Activity!N159="","",Activity!N159)</f>
        <v/>
      </c>
      <c r="N154" s="140" t="str">
        <f>IF(Activity!O159="","",Activity!O159)</f>
        <v/>
      </c>
      <c r="O154" t="str">
        <f>IF(Activity!P159="","",Activity!P159)</f>
        <v/>
      </c>
      <c r="P154" t="str">
        <f>IF(Activity!Q159="","",Activity!Q159)</f>
        <v/>
      </c>
      <c r="Q154" s="140" t="str">
        <f>IF(Activity!R159="","",Activity!R159)</f>
        <v/>
      </c>
      <c r="R154" t="str">
        <f>IF(Activity!U159="","",Activity!U159)</f>
        <v/>
      </c>
      <c r="S154" t="str">
        <f>IF(Activity!S159="","",Activity!S159)</f>
        <v/>
      </c>
      <c r="T154" t="str">
        <f>IF(Activity!T159="","",Activity!T159)</f>
        <v/>
      </c>
      <c r="V154" t="str">
        <f>IF(Activity!W159="","",Activity!W159)</f>
        <v/>
      </c>
    </row>
    <row r="155" spans="1:22" x14ac:dyDescent="0.3">
      <c r="A155">
        <v>11</v>
      </c>
      <c r="B155" t="str">
        <f t="shared" si="3"/>
        <v/>
      </c>
      <c r="C155" s="11" t="str">
        <f>IF(Activity!E160="","",Activity!E160)</f>
        <v/>
      </c>
      <c r="D155" t="str">
        <f>IF(Activity!F160="","",Activity!F160)</f>
        <v/>
      </c>
      <c r="E155" t="str">
        <f>IF(Activity!G160="","",Activity!G160)</f>
        <v/>
      </c>
      <c r="F155" t="str">
        <f>IF(Activity!H160="","",Activity!H160)</f>
        <v/>
      </c>
      <c r="G155" t="str">
        <f>IF(Activity!I160="","",Activity!I160)</f>
        <v/>
      </c>
      <c r="H155" t="str">
        <f>IF(I155="","",VLOOKUP(I155,Lists!F:G,2,FALSE))</f>
        <v/>
      </c>
      <c r="I155" t="str">
        <f>IF(Activity!J160="","",Activity!J160)</f>
        <v/>
      </c>
      <c r="J155">
        <f>IF(Activity!K160="","",Activity!K160)</f>
        <v>0</v>
      </c>
      <c r="K155" t="str">
        <f>IF(Activity!L160="","",Activity!L160)</f>
        <v/>
      </c>
      <c r="L155" t="str">
        <f>IF(Activity!M160="","",Activity!M160)</f>
        <v/>
      </c>
      <c r="M155" t="str">
        <f>IF(Activity!N160="","",Activity!N160)</f>
        <v/>
      </c>
      <c r="N155" s="140" t="str">
        <f>IF(Activity!O160="","",Activity!O160)</f>
        <v/>
      </c>
      <c r="O155" t="str">
        <f>IF(Activity!P160="","",Activity!P160)</f>
        <v/>
      </c>
      <c r="P155" t="str">
        <f>IF(Activity!Q160="","",Activity!Q160)</f>
        <v/>
      </c>
      <c r="Q155" s="140" t="str">
        <f>IF(Activity!R160="","",Activity!R160)</f>
        <v/>
      </c>
      <c r="R155" t="str">
        <f>IF(Activity!U160="","",Activity!U160)</f>
        <v/>
      </c>
      <c r="S155" t="str">
        <f>IF(Activity!S160="","",Activity!S160)</f>
        <v/>
      </c>
      <c r="T155" t="str">
        <f>IF(Activity!T160="","",Activity!T160)</f>
        <v/>
      </c>
      <c r="V155" t="str">
        <f>IF(Activity!W160="","",Activity!W160)</f>
        <v/>
      </c>
    </row>
    <row r="156" spans="1:22" x14ac:dyDescent="0.3">
      <c r="A156">
        <v>11</v>
      </c>
      <c r="B156" t="str">
        <f t="shared" si="3"/>
        <v/>
      </c>
      <c r="C156" s="11" t="str">
        <f>IF(Activity!E161="","",Activity!E161)</f>
        <v/>
      </c>
      <c r="D156" t="str">
        <f>IF(Activity!F161="","",Activity!F161)</f>
        <v/>
      </c>
      <c r="E156" t="str">
        <f>IF(Activity!G161="","",Activity!G161)</f>
        <v/>
      </c>
      <c r="F156" t="str">
        <f>IF(Activity!H161="","",Activity!H161)</f>
        <v/>
      </c>
      <c r="G156" t="str">
        <f>IF(Activity!I161="","",Activity!I161)</f>
        <v/>
      </c>
      <c r="H156" t="str">
        <f>IF(I156="","",VLOOKUP(I156,Lists!F:G,2,FALSE))</f>
        <v/>
      </c>
      <c r="I156" t="str">
        <f>IF(Activity!J161="","",Activity!J161)</f>
        <v/>
      </c>
      <c r="J156">
        <f>IF(Activity!K161="","",Activity!K161)</f>
        <v>0</v>
      </c>
      <c r="K156" t="str">
        <f>IF(Activity!L161="","",Activity!L161)</f>
        <v/>
      </c>
      <c r="L156" t="str">
        <f>IF(Activity!M161="","",Activity!M161)</f>
        <v/>
      </c>
      <c r="M156" t="str">
        <f>IF(Activity!N161="","",Activity!N161)</f>
        <v/>
      </c>
      <c r="N156" s="140" t="str">
        <f>IF(Activity!O161="","",Activity!O161)</f>
        <v/>
      </c>
      <c r="O156" t="str">
        <f>IF(Activity!P161="","",Activity!P161)</f>
        <v/>
      </c>
      <c r="P156" t="str">
        <f>IF(Activity!Q161="","",Activity!Q161)</f>
        <v/>
      </c>
      <c r="Q156" s="140" t="str">
        <f>IF(Activity!R161="","",Activity!R161)</f>
        <v/>
      </c>
      <c r="R156" t="str">
        <f>IF(Activity!U161="","",Activity!U161)</f>
        <v/>
      </c>
      <c r="S156" t="str">
        <f>IF(Activity!S161="","",Activity!S161)</f>
        <v/>
      </c>
      <c r="T156" t="str">
        <f>IF(Activity!T161="","",Activity!T161)</f>
        <v/>
      </c>
      <c r="V156" t="str">
        <f>IF(Activity!W161="","",Activity!W161)</f>
        <v/>
      </c>
    </row>
    <row r="157" spans="1:22" x14ac:dyDescent="0.3">
      <c r="A157">
        <v>11</v>
      </c>
      <c r="B157" t="str">
        <f t="shared" si="3"/>
        <v/>
      </c>
      <c r="C157" s="11" t="str">
        <f>IF(Activity!E162="","",Activity!E162)</f>
        <v/>
      </c>
      <c r="D157" t="str">
        <f>IF(Activity!F162="","",Activity!F162)</f>
        <v/>
      </c>
      <c r="E157" t="str">
        <f>IF(Activity!G162="","",Activity!G162)</f>
        <v/>
      </c>
      <c r="F157" t="str">
        <f>IF(Activity!H162="","",Activity!H162)</f>
        <v/>
      </c>
      <c r="G157" t="str">
        <f>IF(Activity!I162="","",Activity!I162)</f>
        <v/>
      </c>
      <c r="H157" t="str">
        <f>IF(I157="","",VLOOKUP(I157,Lists!F:G,2,FALSE))</f>
        <v/>
      </c>
      <c r="I157" t="str">
        <f>IF(Activity!J162="","",Activity!J162)</f>
        <v/>
      </c>
      <c r="J157">
        <f>IF(Activity!K162="","",Activity!K162)</f>
        <v>0</v>
      </c>
      <c r="K157" t="str">
        <f>IF(Activity!L162="","",Activity!L162)</f>
        <v/>
      </c>
      <c r="L157" t="str">
        <f>IF(Activity!M162="","",Activity!M162)</f>
        <v/>
      </c>
      <c r="M157" t="str">
        <f>IF(Activity!N162="","",Activity!N162)</f>
        <v/>
      </c>
      <c r="N157" s="140" t="str">
        <f>IF(Activity!O162="","",Activity!O162)</f>
        <v/>
      </c>
      <c r="O157" t="str">
        <f>IF(Activity!P162="","",Activity!P162)</f>
        <v/>
      </c>
      <c r="P157" t="str">
        <f>IF(Activity!Q162="","",Activity!Q162)</f>
        <v/>
      </c>
      <c r="Q157" s="140" t="str">
        <f>IF(Activity!R162="","",Activity!R162)</f>
        <v/>
      </c>
      <c r="R157" t="str">
        <f>IF(Activity!U162="","",Activity!U162)</f>
        <v/>
      </c>
      <c r="S157" t="str">
        <f>IF(Activity!S162="","",Activity!S162)</f>
        <v/>
      </c>
      <c r="T157" t="str">
        <f>IF(Activity!T162="","",Activity!T162)</f>
        <v/>
      </c>
      <c r="V157" t="str">
        <f>IF(Activity!W162="","",Activity!W162)</f>
        <v/>
      </c>
    </row>
    <row r="158" spans="1:22" x14ac:dyDescent="0.3">
      <c r="A158">
        <v>11</v>
      </c>
      <c r="B158" t="str">
        <f t="shared" si="3"/>
        <v/>
      </c>
      <c r="C158" s="11" t="str">
        <f>IF(Activity!E163="","",Activity!E163)</f>
        <v/>
      </c>
      <c r="D158" t="str">
        <f>IF(Activity!F163="","",Activity!F163)</f>
        <v/>
      </c>
      <c r="E158" t="str">
        <f>IF(Activity!G163="","",Activity!G163)</f>
        <v/>
      </c>
      <c r="F158" t="str">
        <f>IF(Activity!H163="","",Activity!H163)</f>
        <v/>
      </c>
      <c r="G158" t="str">
        <f>IF(Activity!I163="","",Activity!I163)</f>
        <v/>
      </c>
      <c r="H158" t="str">
        <f>IF(I158="","",VLOOKUP(I158,Lists!F:G,2,FALSE))</f>
        <v/>
      </c>
      <c r="I158" t="str">
        <f>IF(Activity!J163="","",Activity!J163)</f>
        <v/>
      </c>
      <c r="J158">
        <f>IF(Activity!K163="","",Activity!K163)</f>
        <v>0</v>
      </c>
      <c r="K158" t="str">
        <f>IF(Activity!L163="","",Activity!L163)</f>
        <v/>
      </c>
      <c r="L158" t="str">
        <f>IF(Activity!M163="","",Activity!M163)</f>
        <v/>
      </c>
      <c r="M158" t="str">
        <f>IF(Activity!N163="","",Activity!N163)</f>
        <v/>
      </c>
      <c r="N158" s="140" t="str">
        <f>IF(Activity!O163="","",Activity!O163)</f>
        <v/>
      </c>
      <c r="O158" t="str">
        <f>IF(Activity!P163="","",Activity!P163)</f>
        <v/>
      </c>
      <c r="P158" t="str">
        <f>IF(Activity!Q163="","",Activity!Q163)</f>
        <v/>
      </c>
      <c r="Q158" s="140" t="str">
        <f>IF(Activity!R163="","",Activity!R163)</f>
        <v/>
      </c>
      <c r="R158" t="str">
        <f>IF(Activity!U163="","",Activity!U163)</f>
        <v/>
      </c>
      <c r="S158" t="str">
        <f>IF(Activity!S163="","",Activity!S163)</f>
        <v/>
      </c>
      <c r="T158" t="str">
        <f>IF(Activity!T163="","",Activity!T163)</f>
        <v/>
      </c>
      <c r="V158" t="str">
        <f>IF(Activity!W163="","",Activity!W163)</f>
        <v/>
      </c>
    </row>
    <row r="159" spans="1:22" x14ac:dyDescent="0.3">
      <c r="A159">
        <v>11</v>
      </c>
      <c r="B159" t="str">
        <f t="shared" si="3"/>
        <v/>
      </c>
      <c r="C159" s="11" t="str">
        <f>IF(Activity!E164="","",Activity!E164)</f>
        <v/>
      </c>
      <c r="D159" t="str">
        <f>IF(Activity!F164="","",Activity!F164)</f>
        <v/>
      </c>
      <c r="E159" t="str">
        <f>IF(Activity!G164="","",Activity!G164)</f>
        <v/>
      </c>
      <c r="F159" t="str">
        <f>IF(Activity!H164="","",Activity!H164)</f>
        <v/>
      </c>
      <c r="G159" t="str">
        <f>IF(Activity!I164="","",Activity!I164)</f>
        <v/>
      </c>
      <c r="H159" t="str">
        <f>IF(I159="","",VLOOKUP(I159,Lists!F:G,2,FALSE))</f>
        <v/>
      </c>
      <c r="I159" t="str">
        <f>IF(Activity!J164="","",Activity!J164)</f>
        <v/>
      </c>
      <c r="J159">
        <f>IF(Activity!K164="","",Activity!K164)</f>
        <v>0</v>
      </c>
      <c r="K159" t="str">
        <f>IF(Activity!L164="","",Activity!L164)</f>
        <v/>
      </c>
      <c r="L159" t="str">
        <f>IF(Activity!M164="","",Activity!M164)</f>
        <v/>
      </c>
      <c r="M159" t="str">
        <f>IF(Activity!N164="","",Activity!N164)</f>
        <v/>
      </c>
      <c r="N159" s="140" t="str">
        <f>IF(Activity!O164="","",Activity!O164)</f>
        <v/>
      </c>
      <c r="O159" t="str">
        <f>IF(Activity!P164="","",Activity!P164)</f>
        <v/>
      </c>
      <c r="P159" t="str">
        <f>IF(Activity!Q164="","",Activity!Q164)</f>
        <v/>
      </c>
      <c r="Q159" s="140" t="str">
        <f>IF(Activity!R164="","",Activity!R164)</f>
        <v/>
      </c>
      <c r="R159" t="str">
        <f>IF(Activity!U164="","",Activity!U164)</f>
        <v/>
      </c>
      <c r="S159" t="str">
        <f>IF(Activity!S164="","",Activity!S164)</f>
        <v/>
      </c>
      <c r="T159" t="str">
        <f>IF(Activity!T164="","",Activity!T164)</f>
        <v/>
      </c>
      <c r="V159" t="str">
        <f>IF(Activity!W164="","",Activity!W164)</f>
        <v/>
      </c>
    </row>
    <row r="160" spans="1:22" x14ac:dyDescent="0.3">
      <c r="A160">
        <v>11</v>
      </c>
      <c r="B160" t="str">
        <f t="shared" si="3"/>
        <v/>
      </c>
      <c r="C160" s="11" t="str">
        <f>IF(Activity!E165="","",Activity!E165)</f>
        <v/>
      </c>
      <c r="D160" t="str">
        <f>IF(Activity!F165="","",Activity!F165)</f>
        <v/>
      </c>
      <c r="E160" t="str">
        <f>IF(Activity!G165="","",Activity!G165)</f>
        <v/>
      </c>
      <c r="F160" t="str">
        <f>IF(Activity!H165="","",Activity!H165)</f>
        <v/>
      </c>
      <c r="G160" t="str">
        <f>IF(Activity!I165="","",Activity!I165)</f>
        <v/>
      </c>
      <c r="H160" t="str">
        <f>IF(I160="","",VLOOKUP(I160,Lists!F:G,2,FALSE))</f>
        <v/>
      </c>
      <c r="I160" t="str">
        <f>IF(Activity!J165="","",Activity!J165)</f>
        <v/>
      </c>
      <c r="J160">
        <f>IF(Activity!K165="","",Activity!K165)</f>
        <v>0</v>
      </c>
      <c r="K160" t="str">
        <f>IF(Activity!L165="","",Activity!L165)</f>
        <v/>
      </c>
      <c r="L160" t="str">
        <f>IF(Activity!M165="","",Activity!M165)</f>
        <v/>
      </c>
      <c r="M160" t="str">
        <f>IF(Activity!N165="","",Activity!N165)</f>
        <v/>
      </c>
      <c r="N160" s="140" t="str">
        <f>IF(Activity!O165="","",Activity!O165)</f>
        <v/>
      </c>
      <c r="O160" t="str">
        <f>IF(Activity!P165="","",Activity!P165)</f>
        <v/>
      </c>
      <c r="P160" t="str">
        <f>IF(Activity!Q165="","",Activity!Q165)</f>
        <v/>
      </c>
      <c r="Q160" s="140" t="str">
        <f>IF(Activity!R165="","",Activity!R165)</f>
        <v/>
      </c>
      <c r="R160" t="str">
        <f>IF(Activity!U165="","",Activity!U165)</f>
        <v/>
      </c>
      <c r="S160" t="str">
        <f>IF(Activity!S165="","",Activity!S165)</f>
        <v/>
      </c>
      <c r="T160" t="str">
        <f>IF(Activity!T165="","",Activity!T165)</f>
        <v/>
      </c>
      <c r="V160" t="str">
        <f>IF(Activity!W165="","",Activity!W165)</f>
        <v/>
      </c>
    </row>
    <row r="161" spans="1:22" x14ac:dyDescent="0.3">
      <c r="A161">
        <v>11</v>
      </c>
      <c r="B161" t="str">
        <f t="shared" si="3"/>
        <v/>
      </c>
      <c r="C161" s="11" t="str">
        <f>IF(Activity!E166="","",Activity!E166)</f>
        <v/>
      </c>
      <c r="D161" t="str">
        <f>IF(Activity!F166="","",Activity!F166)</f>
        <v/>
      </c>
      <c r="E161" t="str">
        <f>IF(Activity!G166="","",Activity!G166)</f>
        <v/>
      </c>
      <c r="F161" t="str">
        <f>IF(Activity!H166="","",Activity!H166)</f>
        <v/>
      </c>
      <c r="G161" t="str">
        <f>IF(Activity!I166="","",Activity!I166)</f>
        <v/>
      </c>
      <c r="H161" t="str">
        <f>IF(I161="","",VLOOKUP(I161,Lists!F:G,2,FALSE))</f>
        <v/>
      </c>
      <c r="I161" t="str">
        <f>IF(Activity!J166="","",Activity!J166)</f>
        <v/>
      </c>
      <c r="J161">
        <f>IF(Activity!K166="","",Activity!K166)</f>
        <v>0</v>
      </c>
      <c r="K161" t="str">
        <f>IF(Activity!L166="","",Activity!L166)</f>
        <v/>
      </c>
      <c r="L161" t="str">
        <f>IF(Activity!M166="","",Activity!M166)</f>
        <v/>
      </c>
      <c r="M161" t="str">
        <f>IF(Activity!N166="","",Activity!N166)</f>
        <v/>
      </c>
      <c r="N161" s="140" t="str">
        <f>IF(Activity!O166="","",Activity!O166)</f>
        <v/>
      </c>
      <c r="O161" t="str">
        <f>IF(Activity!P166="","",Activity!P166)</f>
        <v/>
      </c>
      <c r="P161" t="str">
        <f>IF(Activity!Q166="","",Activity!Q166)</f>
        <v/>
      </c>
      <c r="Q161" s="140" t="str">
        <f>IF(Activity!R166="","",Activity!R166)</f>
        <v/>
      </c>
      <c r="R161" t="str">
        <f>IF(Activity!U166="","",Activity!U166)</f>
        <v/>
      </c>
      <c r="S161" t="str">
        <f>IF(Activity!S166="","",Activity!S166)</f>
        <v/>
      </c>
      <c r="T161" t="str">
        <f>IF(Activity!T166="","",Activity!T166)</f>
        <v/>
      </c>
      <c r="V161" t="str">
        <f>IF(Activity!W166="","",Activity!W166)</f>
        <v/>
      </c>
    </row>
    <row r="162" spans="1:22" x14ac:dyDescent="0.3">
      <c r="A162">
        <v>11</v>
      </c>
      <c r="B162" t="str">
        <f t="shared" si="3"/>
        <v/>
      </c>
      <c r="C162" s="11" t="str">
        <f>IF(Activity!E167="","",Activity!E167)</f>
        <v/>
      </c>
      <c r="D162" t="str">
        <f>IF(Activity!F167="","",Activity!F167)</f>
        <v/>
      </c>
      <c r="E162" t="str">
        <f>IF(Activity!G167="","",Activity!G167)</f>
        <v/>
      </c>
      <c r="F162" t="str">
        <f>IF(Activity!H167="","",Activity!H167)</f>
        <v/>
      </c>
      <c r="G162" t="str">
        <f>IF(Activity!I167="","",Activity!I167)</f>
        <v/>
      </c>
      <c r="H162" t="str">
        <f>IF(I162="","",VLOOKUP(I162,Lists!F:G,2,FALSE))</f>
        <v/>
      </c>
      <c r="I162" t="str">
        <f>IF(Activity!J167="","",Activity!J167)</f>
        <v/>
      </c>
      <c r="J162">
        <f>IF(Activity!K167="","",Activity!K167)</f>
        <v>0</v>
      </c>
      <c r="K162" t="str">
        <f>IF(Activity!L167="","",Activity!L167)</f>
        <v/>
      </c>
      <c r="L162" t="str">
        <f>IF(Activity!M167="","",Activity!M167)</f>
        <v/>
      </c>
      <c r="M162" t="str">
        <f>IF(Activity!N167="","",Activity!N167)</f>
        <v/>
      </c>
      <c r="N162" s="140" t="str">
        <f>IF(Activity!O167="","",Activity!O167)</f>
        <v/>
      </c>
      <c r="O162" t="str">
        <f>IF(Activity!P167="","",Activity!P167)</f>
        <v/>
      </c>
      <c r="P162" t="str">
        <f>IF(Activity!Q167="","",Activity!Q167)</f>
        <v/>
      </c>
      <c r="Q162" s="140" t="str">
        <f>IF(Activity!R167="","",Activity!R167)</f>
        <v/>
      </c>
      <c r="R162" t="str">
        <f>IF(Activity!U167="","",Activity!U167)</f>
        <v/>
      </c>
      <c r="S162" t="str">
        <f>IF(Activity!S167="","",Activity!S167)</f>
        <v/>
      </c>
      <c r="T162" t="str">
        <f>IF(Activity!T167="","",Activity!T167)</f>
        <v/>
      </c>
      <c r="V162" t="str">
        <f>IF(Activity!W167="","",Activity!W167)</f>
        <v/>
      </c>
    </row>
    <row r="163" spans="1:22" x14ac:dyDescent="0.3">
      <c r="A163">
        <v>11</v>
      </c>
      <c r="B163" t="str">
        <f t="shared" si="3"/>
        <v/>
      </c>
      <c r="C163" s="11" t="str">
        <f>IF(Activity!E168="","",Activity!E168)</f>
        <v/>
      </c>
      <c r="D163" t="str">
        <f>IF(Activity!F168="","",Activity!F168)</f>
        <v/>
      </c>
      <c r="E163" t="str">
        <f>IF(Activity!G168="","",Activity!G168)</f>
        <v/>
      </c>
      <c r="F163" t="str">
        <f>IF(Activity!H168="","",Activity!H168)</f>
        <v/>
      </c>
      <c r="G163" t="str">
        <f>IF(Activity!I168="","",Activity!I168)</f>
        <v/>
      </c>
      <c r="H163" t="str">
        <f>IF(I163="","",VLOOKUP(I163,Lists!F:G,2,FALSE))</f>
        <v/>
      </c>
      <c r="I163" t="str">
        <f>IF(Activity!J168="","",Activity!J168)</f>
        <v/>
      </c>
      <c r="J163">
        <f>IF(Activity!K168="","",Activity!K168)</f>
        <v>0</v>
      </c>
      <c r="K163" t="str">
        <f>IF(Activity!L168="","",Activity!L168)</f>
        <v/>
      </c>
      <c r="L163" t="str">
        <f>IF(Activity!M168="","",Activity!M168)</f>
        <v/>
      </c>
      <c r="M163" t="str">
        <f>IF(Activity!N168="","",Activity!N168)</f>
        <v/>
      </c>
      <c r="N163" s="140" t="str">
        <f>IF(Activity!O168="","",Activity!O168)</f>
        <v/>
      </c>
      <c r="O163" t="str">
        <f>IF(Activity!P168="","",Activity!P168)</f>
        <v/>
      </c>
      <c r="P163" t="str">
        <f>IF(Activity!Q168="","",Activity!Q168)</f>
        <v/>
      </c>
      <c r="Q163" s="140" t="str">
        <f>IF(Activity!R168="","",Activity!R168)</f>
        <v/>
      </c>
      <c r="R163" t="str">
        <f>IF(Activity!U168="","",Activity!U168)</f>
        <v/>
      </c>
      <c r="S163" t="str">
        <f>IF(Activity!S168="","",Activity!S168)</f>
        <v/>
      </c>
      <c r="T163" t="str">
        <f>IF(Activity!T168="","",Activity!T168)</f>
        <v/>
      </c>
      <c r="V163" t="str">
        <f>IF(Activity!W168="","",Activity!W168)</f>
        <v/>
      </c>
    </row>
    <row r="164" spans="1:22" x14ac:dyDescent="0.3">
      <c r="A164">
        <v>11</v>
      </c>
      <c r="B164" t="str">
        <f t="shared" si="3"/>
        <v/>
      </c>
      <c r="C164" s="11" t="str">
        <f>IF(Activity!E169="","",Activity!E169)</f>
        <v/>
      </c>
      <c r="D164" t="str">
        <f>IF(Activity!F169="","",Activity!F169)</f>
        <v/>
      </c>
      <c r="E164" t="str">
        <f>IF(Activity!G169="","",Activity!G169)</f>
        <v/>
      </c>
      <c r="F164" t="str">
        <f>IF(Activity!H169="","",Activity!H169)</f>
        <v/>
      </c>
      <c r="G164" t="str">
        <f>IF(Activity!I169="","",Activity!I169)</f>
        <v/>
      </c>
      <c r="H164" t="str">
        <f>IF(I164="","",VLOOKUP(I164,Lists!F:G,2,FALSE))</f>
        <v/>
      </c>
      <c r="I164" t="str">
        <f>IF(Activity!J169="","",Activity!J169)</f>
        <v/>
      </c>
      <c r="J164">
        <f>IF(Activity!K169="","",Activity!K169)</f>
        <v>0</v>
      </c>
      <c r="K164" t="str">
        <f>IF(Activity!L169="","",Activity!L169)</f>
        <v/>
      </c>
      <c r="L164" t="str">
        <f>IF(Activity!M169="","",Activity!M169)</f>
        <v/>
      </c>
      <c r="M164" t="str">
        <f>IF(Activity!N169="","",Activity!N169)</f>
        <v/>
      </c>
      <c r="N164" s="140" t="str">
        <f>IF(Activity!O169="","",Activity!O169)</f>
        <v/>
      </c>
      <c r="O164" t="str">
        <f>IF(Activity!P169="","",Activity!P169)</f>
        <v/>
      </c>
      <c r="P164" t="str">
        <f>IF(Activity!Q169="","",Activity!Q169)</f>
        <v/>
      </c>
      <c r="Q164" s="140" t="str">
        <f>IF(Activity!R169="","",Activity!R169)</f>
        <v/>
      </c>
      <c r="R164" t="str">
        <f>IF(Activity!U169="","",Activity!U169)</f>
        <v/>
      </c>
      <c r="S164" t="str">
        <f>IF(Activity!S169="","",Activity!S169)</f>
        <v/>
      </c>
      <c r="T164" t="str">
        <f>IF(Activity!T169="","",Activity!T169)</f>
        <v/>
      </c>
      <c r="V164" t="str">
        <f>IF(Activity!W169="","",Activity!W169)</f>
        <v/>
      </c>
    </row>
    <row r="165" spans="1:22" x14ac:dyDescent="0.3">
      <c r="A165">
        <v>11</v>
      </c>
      <c r="B165" t="str">
        <f t="shared" si="3"/>
        <v/>
      </c>
      <c r="C165" s="11" t="str">
        <f>IF(Activity!E170="","",Activity!E170)</f>
        <v/>
      </c>
      <c r="D165" t="str">
        <f>IF(Activity!F170="","",Activity!F170)</f>
        <v/>
      </c>
      <c r="E165" t="str">
        <f>IF(Activity!G170="","",Activity!G170)</f>
        <v/>
      </c>
      <c r="F165" t="str">
        <f>IF(Activity!H170="","",Activity!H170)</f>
        <v/>
      </c>
      <c r="G165" t="str">
        <f>IF(Activity!I170="","",Activity!I170)</f>
        <v/>
      </c>
      <c r="H165" t="str">
        <f>IF(I165="","",VLOOKUP(I165,Lists!F:G,2,FALSE))</f>
        <v/>
      </c>
      <c r="I165" t="str">
        <f>IF(Activity!J170="","",Activity!J170)</f>
        <v/>
      </c>
      <c r="J165">
        <f>IF(Activity!K170="","",Activity!K170)</f>
        <v>0</v>
      </c>
      <c r="K165" t="str">
        <f>IF(Activity!L170="","",Activity!L170)</f>
        <v/>
      </c>
      <c r="L165" t="str">
        <f>IF(Activity!M170="","",Activity!M170)</f>
        <v/>
      </c>
      <c r="M165" t="str">
        <f>IF(Activity!N170="","",Activity!N170)</f>
        <v/>
      </c>
      <c r="N165" s="140" t="str">
        <f>IF(Activity!O170="","",Activity!O170)</f>
        <v/>
      </c>
      <c r="O165" t="str">
        <f>IF(Activity!P170="","",Activity!P170)</f>
        <v/>
      </c>
      <c r="P165" t="str">
        <f>IF(Activity!Q170="","",Activity!Q170)</f>
        <v/>
      </c>
      <c r="Q165" s="140" t="str">
        <f>IF(Activity!R170="","",Activity!R170)</f>
        <v/>
      </c>
      <c r="R165" t="str">
        <f>IF(Activity!U170="","",Activity!U170)</f>
        <v/>
      </c>
      <c r="S165" t="str">
        <f>IF(Activity!S170="","",Activity!S170)</f>
        <v/>
      </c>
      <c r="T165" t="str">
        <f>IF(Activity!T170="","",Activity!T170)</f>
        <v/>
      </c>
      <c r="V165" t="str">
        <f>IF(Activity!W170="","",Activity!W170)</f>
        <v/>
      </c>
    </row>
    <row r="166" spans="1:22" x14ac:dyDescent="0.3">
      <c r="A166">
        <v>11</v>
      </c>
      <c r="B166" t="str">
        <f t="shared" si="3"/>
        <v/>
      </c>
      <c r="C166" s="11" t="str">
        <f>IF(Activity!E171="","",Activity!E171)</f>
        <v/>
      </c>
      <c r="D166" t="str">
        <f>IF(Activity!F171="","",Activity!F171)</f>
        <v/>
      </c>
      <c r="E166" t="str">
        <f>IF(Activity!G171="","",Activity!G171)</f>
        <v/>
      </c>
      <c r="F166" t="str">
        <f>IF(Activity!H171="","",Activity!H171)</f>
        <v/>
      </c>
      <c r="G166" t="str">
        <f>IF(Activity!I171="","",Activity!I171)</f>
        <v/>
      </c>
      <c r="H166" t="str">
        <f>IF(I166="","",VLOOKUP(I166,Lists!F:G,2,FALSE))</f>
        <v/>
      </c>
      <c r="I166" t="str">
        <f>IF(Activity!J171="","",Activity!J171)</f>
        <v/>
      </c>
      <c r="J166">
        <f>IF(Activity!K171="","",Activity!K171)</f>
        <v>0</v>
      </c>
      <c r="K166" t="str">
        <f>IF(Activity!L171="","",Activity!L171)</f>
        <v/>
      </c>
      <c r="L166" t="str">
        <f>IF(Activity!M171="","",Activity!M171)</f>
        <v/>
      </c>
      <c r="M166" t="str">
        <f>IF(Activity!N171="","",Activity!N171)</f>
        <v/>
      </c>
      <c r="N166" s="140" t="str">
        <f>IF(Activity!O171="","",Activity!O171)</f>
        <v/>
      </c>
      <c r="O166" t="str">
        <f>IF(Activity!P171="","",Activity!P171)</f>
        <v/>
      </c>
      <c r="P166" t="str">
        <f>IF(Activity!Q171="","",Activity!Q171)</f>
        <v/>
      </c>
      <c r="Q166" s="140" t="str">
        <f>IF(Activity!R171="","",Activity!R171)</f>
        <v/>
      </c>
      <c r="R166" t="str">
        <f>IF(Activity!U171="","",Activity!U171)</f>
        <v/>
      </c>
      <c r="S166" t="str">
        <f>IF(Activity!S171="","",Activity!S171)</f>
        <v/>
      </c>
      <c r="T166" t="str">
        <f>IF(Activity!T171="","",Activity!T171)</f>
        <v/>
      </c>
      <c r="V166" t="str">
        <f>IF(Activity!W171="","",Activity!W171)</f>
        <v/>
      </c>
    </row>
    <row r="167" spans="1:22" x14ac:dyDescent="0.3">
      <c r="A167">
        <v>11</v>
      </c>
      <c r="B167" t="str">
        <f t="shared" si="3"/>
        <v/>
      </c>
      <c r="C167" s="11" t="str">
        <f>IF(Activity!E172="","",Activity!E172)</f>
        <v/>
      </c>
      <c r="D167" t="str">
        <f>IF(Activity!F172="","",Activity!F172)</f>
        <v/>
      </c>
      <c r="E167" t="str">
        <f>IF(Activity!G172="","",Activity!G172)</f>
        <v/>
      </c>
      <c r="F167" t="str">
        <f>IF(Activity!H172="","",Activity!H172)</f>
        <v/>
      </c>
      <c r="G167" t="str">
        <f>IF(Activity!I172="","",Activity!I172)</f>
        <v/>
      </c>
      <c r="H167" t="str">
        <f>IF(I167="","",VLOOKUP(I167,Lists!F:G,2,FALSE))</f>
        <v/>
      </c>
      <c r="I167" t="str">
        <f>IF(Activity!J172="","",Activity!J172)</f>
        <v/>
      </c>
      <c r="J167">
        <f>IF(Activity!K172="","",Activity!K172)</f>
        <v>0</v>
      </c>
      <c r="K167" t="str">
        <f>IF(Activity!L172="","",Activity!L172)</f>
        <v/>
      </c>
      <c r="L167" t="str">
        <f>IF(Activity!M172="","",Activity!M172)</f>
        <v/>
      </c>
      <c r="M167" t="str">
        <f>IF(Activity!N172="","",Activity!N172)</f>
        <v/>
      </c>
      <c r="N167" s="140" t="str">
        <f>IF(Activity!O172="","",Activity!O172)</f>
        <v/>
      </c>
      <c r="O167" t="str">
        <f>IF(Activity!P172="","",Activity!P172)</f>
        <v/>
      </c>
      <c r="P167" t="str">
        <f>IF(Activity!Q172="","",Activity!Q172)</f>
        <v/>
      </c>
      <c r="Q167" s="140" t="str">
        <f>IF(Activity!R172="","",Activity!R172)</f>
        <v/>
      </c>
      <c r="R167" t="str">
        <f>IF(Activity!U172="","",Activity!U172)</f>
        <v/>
      </c>
      <c r="S167" t="str">
        <f>IF(Activity!S172="","",Activity!S172)</f>
        <v/>
      </c>
      <c r="T167" t="str">
        <f>IF(Activity!T172="","",Activity!T172)</f>
        <v/>
      </c>
      <c r="V167" t="str">
        <f>IF(Activity!W172="","",Activity!W172)</f>
        <v/>
      </c>
    </row>
    <row r="168" spans="1:22" x14ac:dyDescent="0.3">
      <c r="A168">
        <v>11</v>
      </c>
      <c r="B168" t="str">
        <f t="shared" si="3"/>
        <v/>
      </c>
      <c r="C168" s="11" t="str">
        <f>IF(Activity!E173="","",Activity!E173)</f>
        <v/>
      </c>
      <c r="D168" t="str">
        <f>IF(Activity!F173="","",Activity!F173)</f>
        <v/>
      </c>
      <c r="E168" t="str">
        <f>IF(Activity!G173="","",Activity!G173)</f>
        <v/>
      </c>
      <c r="F168" t="str">
        <f>IF(Activity!H173="","",Activity!H173)</f>
        <v/>
      </c>
      <c r="G168" t="str">
        <f>IF(Activity!I173="","",Activity!I173)</f>
        <v/>
      </c>
      <c r="H168" t="str">
        <f>IF(I168="","",VLOOKUP(I168,Lists!F:G,2,FALSE))</f>
        <v/>
      </c>
      <c r="I168" t="str">
        <f>IF(Activity!J173="","",Activity!J173)</f>
        <v/>
      </c>
      <c r="J168">
        <f>IF(Activity!K173="","",Activity!K173)</f>
        <v>0</v>
      </c>
      <c r="K168" t="str">
        <f>IF(Activity!L173="","",Activity!L173)</f>
        <v/>
      </c>
      <c r="L168" t="str">
        <f>IF(Activity!M173="","",Activity!M173)</f>
        <v/>
      </c>
      <c r="M168" t="str">
        <f>IF(Activity!N173="","",Activity!N173)</f>
        <v/>
      </c>
      <c r="N168" s="140" t="str">
        <f>IF(Activity!O173="","",Activity!O173)</f>
        <v/>
      </c>
      <c r="O168" t="str">
        <f>IF(Activity!P173="","",Activity!P173)</f>
        <v/>
      </c>
      <c r="P168" t="str">
        <f>IF(Activity!Q173="","",Activity!Q173)</f>
        <v/>
      </c>
      <c r="Q168" s="140" t="str">
        <f>IF(Activity!R173="","",Activity!R173)</f>
        <v/>
      </c>
      <c r="R168" t="str">
        <f>IF(Activity!U173="","",Activity!U173)</f>
        <v/>
      </c>
      <c r="S168" t="str">
        <f>IF(Activity!S173="","",Activity!S173)</f>
        <v/>
      </c>
      <c r="T168" t="str">
        <f>IF(Activity!T173="","",Activity!T173)</f>
        <v/>
      </c>
      <c r="V168" t="str">
        <f>IF(Activity!W173="","",Activity!W173)</f>
        <v/>
      </c>
    </row>
    <row r="169" spans="1:22" x14ac:dyDescent="0.3">
      <c r="A169">
        <v>11</v>
      </c>
      <c r="B169" t="str">
        <f t="shared" si="3"/>
        <v/>
      </c>
      <c r="C169" s="11" t="str">
        <f>IF(Activity!E174="","",Activity!E174)</f>
        <v/>
      </c>
      <c r="D169" t="str">
        <f>IF(Activity!F174="","",Activity!F174)</f>
        <v/>
      </c>
      <c r="E169" t="str">
        <f>IF(Activity!G174="","",Activity!G174)</f>
        <v/>
      </c>
      <c r="F169" t="str">
        <f>IF(Activity!H174="","",Activity!H174)</f>
        <v/>
      </c>
      <c r="G169" t="str">
        <f>IF(Activity!I174="","",Activity!I174)</f>
        <v/>
      </c>
      <c r="H169" t="str">
        <f>IF(I169="","",VLOOKUP(I169,Lists!F:G,2,FALSE))</f>
        <v/>
      </c>
      <c r="I169" t="str">
        <f>IF(Activity!J174="","",Activity!J174)</f>
        <v/>
      </c>
      <c r="J169">
        <f>IF(Activity!K174="","",Activity!K174)</f>
        <v>0</v>
      </c>
      <c r="K169" t="str">
        <f>IF(Activity!L174="","",Activity!L174)</f>
        <v/>
      </c>
      <c r="L169" t="str">
        <f>IF(Activity!M174="","",Activity!M174)</f>
        <v/>
      </c>
      <c r="M169" t="str">
        <f>IF(Activity!N174="","",Activity!N174)</f>
        <v/>
      </c>
      <c r="N169" s="140" t="str">
        <f>IF(Activity!O174="","",Activity!O174)</f>
        <v/>
      </c>
      <c r="O169" t="str">
        <f>IF(Activity!P174="","",Activity!P174)</f>
        <v/>
      </c>
      <c r="P169" t="str">
        <f>IF(Activity!Q174="","",Activity!Q174)</f>
        <v/>
      </c>
      <c r="Q169" s="140" t="str">
        <f>IF(Activity!R174="","",Activity!R174)</f>
        <v/>
      </c>
      <c r="R169" t="str">
        <f>IF(Activity!U174="","",Activity!U174)</f>
        <v/>
      </c>
      <c r="S169" t="str">
        <f>IF(Activity!S174="","",Activity!S174)</f>
        <v/>
      </c>
      <c r="T169" t="str">
        <f>IF(Activity!T174="","",Activity!T174)</f>
        <v/>
      </c>
      <c r="V169" t="str">
        <f>IF(Activity!W174="","",Activity!W174)</f>
        <v/>
      </c>
    </row>
    <row r="170" spans="1:22" x14ac:dyDescent="0.3">
      <c r="A170">
        <v>11</v>
      </c>
      <c r="B170" t="str">
        <f t="shared" si="3"/>
        <v/>
      </c>
      <c r="C170" s="11" t="str">
        <f>IF(Activity!E175="","",Activity!E175)</f>
        <v/>
      </c>
      <c r="D170" t="str">
        <f>IF(Activity!F175="","",Activity!F175)</f>
        <v/>
      </c>
      <c r="E170" t="str">
        <f>IF(Activity!G175="","",Activity!G175)</f>
        <v/>
      </c>
      <c r="F170" t="str">
        <f>IF(Activity!H175="","",Activity!H175)</f>
        <v/>
      </c>
      <c r="G170" t="str">
        <f>IF(Activity!I175="","",Activity!I175)</f>
        <v/>
      </c>
      <c r="H170" t="str">
        <f>IF(I170="","",VLOOKUP(I170,Lists!F:G,2,FALSE))</f>
        <v/>
      </c>
      <c r="I170" t="str">
        <f>IF(Activity!J175="","",Activity!J175)</f>
        <v/>
      </c>
      <c r="J170">
        <f>IF(Activity!K175="","",Activity!K175)</f>
        <v>0</v>
      </c>
      <c r="K170" t="str">
        <f>IF(Activity!L175="","",Activity!L175)</f>
        <v/>
      </c>
      <c r="L170" t="str">
        <f>IF(Activity!M175="","",Activity!M175)</f>
        <v/>
      </c>
      <c r="M170" t="str">
        <f>IF(Activity!N175="","",Activity!N175)</f>
        <v/>
      </c>
      <c r="N170" s="140" t="str">
        <f>IF(Activity!O175="","",Activity!O175)</f>
        <v/>
      </c>
      <c r="O170" t="str">
        <f>IF(Activity!P175="","",Activity!P175)</f>
        <v/>
      </c>
      <c r="P170" t="str">
        <f>IF(Activity!Q175="","",Activity!Q175)</f>
        <v/>
      </c>
      <c r="Q170" s="140" t="str">
        <f>IF(Activity!R175="","",Activity!R175)</f>
        <v/>
      </c>
      <c r="R170" t="str">
        <f>IF(Activity!U175="","",Activity!U175)</f>
        <v/>
      </c>
      <c r="S170" t="str">
        <f>IF(Activity!S175="","",Activity!S175)</f>
        <v/>
      </c>
      <c r="T170" t="str">
        <f>IF(Activity!T175="","",Activity!T175)</f>
        <v/>
      </c>
      <c r="V170" t="str">
        <f>IF(Activity!W175="","",Activity!W175)</f>
        <v/>
      </c>
    </row>
    <row r="171" spans="1:22" x14ac:dyDescent="0.3">
      <c r="A171">
        <v>11</v>
      </c>
      <c r="B171" t="str">
        <f t="shared" si="3"/>
        <v/>
      </c>
      <c r="C171" s="11" t="str">
        <f>IF(Activity!E176="","",Activity!E176)</f>
        <v/>
      </c>
      <c r="D171" t="str">
        <f>IF(Activity!F176="","",Activity!F176)</f>
        <v/>
      </c>
      <c r="E171" t="str">
        <f>IF(Activity!G176="","",Activity!G176)</f>
        <v/>
      </c>
      <c r="F171" t="str">
        <f>IF(Activity!H176="","",Activity!H176)</f>
        <v/>
      </c>
      <c r="G171" t="str">
        <f>IF(Activity!I176="","",Activity!I176)</f>
        <v/>
      </c>
      <c r="H171" t="str">
        <f>IF(I171="","",VLOOKUP(I171,Lists!F:G,2,FALSE))</f>
        <v/>
      </c>
      <c r="I171" t="str">
        <f>IF(Activity!J176="","",Activity!J176)</f>
        <v/>
      </c>
      <c r="J171">
        <f>IF(Activity!K176="","",Activity!K176)</f>
        <v>0</v>
      </c>
      <c r="K171" t="str">
        <f>IF(Activity!L176="","",Activity!L176)</f>
        <v/>
      </c>
      <c r="L171" t="str">
        <f>IF(Activity!M176="","",Activity!M176)</f>
        <v/>
      </c>
      <c r="M171" t="str">
        <f>IF(Activity!N176="","",Activity!N176)</f>
        <v/>
      </c>
      <c r="N171" s="140" t="str">
        <f>IF(Activity!O176="","",Activity!O176)</f>
        <v/>
      </c>
      <c r="O171" t="str">
        <f>IF(Activity!P176="","",Activity!P176)</f>
        <v/>
      </c>
      <c r="P171" t="str">
        <f>IF(Activity!Q176="","",Activity!Q176)</f>
        <v/>
      </c>
      <c r="Q171" s="140" t="str">
        <f>IF(Activity!R176="","",Activity!R176)</f>
        <v/>
      </c>
      <c r="R171" t="str">
        <f>IF(Activity!U176="","",Activity!U176)</f>
        <v/>
      </c>
      <c r="S171" t="str">
        <f>IF(Activity!S176="","",Activity!S176)</f>
        <v/>
      </c>
      <c r="T171" t="str">
        <f>IF(Activity!T176="","",Activity!T176)</f>
        <v/>
      </c>
      <c r="V171" t="str">
        <f>IF(Activity!W176="","",Activity!W176)</f>
        <v/>
      </c>
    </row>
    <row r="172" spans="1:22" x14ac:dyDescent="0.3">
      <c r="A172">
        <v>11</v>
      </c>
      <c r="B172" t="str">
        <f t="shared" si="3"/>
        <v/>
      </c>
      <c r="C172" s="11" t="str">
        <f>IF(Activity!E177="","",Activity!E177)</f>
        <v/>
      </c>
      <c r="D172" t="str">
        <f>IF(Activity!F177="","",Activity!F177)</f>
        <v/>
      </c>
      <c r="E172" t="str">
        <f>IF(Activity!G177="","",Activity!G177)</f>
        <v/>
      </c>
      <c r="F172" t="str">
        <f>IF(Activity!H177="","",Activity!H177)</f>
        <v/>
      </c>
      <c r="G172" t="str">
        <f>IF(Activity!I177="","",Activity!I177)</f>
        <v/>
      </c>
      <c r="H172" t="str">
        <f>IF(I172="","",VLOOKUP(I172,Lists!F:G,2,FALSE))</f>
        <v/>
      </c>
      <c r="I172" t="str">
        <f>IF(Activity!J177="","",Activity!J177)</f>
        <v/>
      </c>
      <c r="J172">
        <f>IF(Activity!K177="","",Activity!K177)</f>
        <v>0</v>
      </c>
      <c r="K172" t="str">
        <f>IF(Activity!L177="","",Activity!L177)</f>
        <v/>
      </c>
      <c r="L172" t="str">
        <f>IF(Activity!M177="","",Activity!M177)</f>
        <v/>
      </c>
      <c r="M172" t="str">
        <f>IF(Activity!N177="","",Activity!N177)</f>
        <v/>
      </c>
      <c r="N172" s="140" t="str">
        <f>IF(Activity!O177="","",Activity!O177)</f>
        <v/>
      </c>
      <c r="O172" t="str">
        <f>IF(Activity!P177="","",Activity!P177)</f>
        <v/>
      </c>
      <c r="P172" t="str">
        <f>IF(Activity!Q177="","",Activity!Q177)</f>
        <v/>
      </c>
      <c r="Q172" s="140" t="str">
        <f>IF(Activity!R177="","",Activity!R177)</f>
        <v/>
      </c>
      <c r="R172" t="str">
        <f>IF(Activity!U177="","",Activity!U177)</f>
        <v/>
      </c>
      <c r="S172" t="str">
        <f>IF(Activity!S177="","",Activity!S177)</f>
        <v/>
      </c>
      <c r="T172" t="str">
        <f>IF(Activity!T177="","",Activity!T177)</f>
        <v/>
      </c>
      <c r="V172" t="str">
        <f>IF(Activity!W177="","",Activity!W177)</f>
        <v/>
      </c>
    </row>
    <row r="173" spans="1:22" x14ac:dyDescent="0.3">
      <c r="A173">
        <v>11</v>
      </c>
      <c r="B173" t="str">
        <f t="shared" si="3"/>
        <v/>
      </c>
      <c r="C173" s="11" t="str">
        <f>IF(Activity!E178="","",Activity!E178)</f>
        <v/>
      </c>
      <c r="D173" t="str">
        <f>IF(Activity!F178="","",Activity!F178)</f>
        <v/>
      </c>
      <c r="E173" t="str">
        <f>IF(Activity!G178="","",Activity!G178)</f>
        <v/>
      </c>
      <c r="F173" t="str">
        <f>IF(Activity!H178="","",Activity!H178)</f>
        <v/>
      </c>
      <c r="G173" t="str">
        <f>IF(Activity!I178="","",Activity!I178)</f>
        <v/>
      </c>
      <c r="H173" t="str">
        <f>IF(I173="","",VLOOKUP(I173,Lists!F:G,2,FALSE))</f>
        <v/>
      </c>
      <c r="I173" t="str">
        <f>IF(Activity!J178="","",Activity!J178)</f>
        <v/>
      </c>
      <c r="J173">
        <f>IF(Activity!K178="","",Activity!K178)</f>
        <v>0</v>
      </c>
      <c r="K173" t="str">
        <f>IF(Activity!L178="","",Activity!L178)</f>
        <v/>
      </c>
      <c r="L173" t="str">
        <f>IF(Activity!M178="","",Activity!M178)</f>
        <v/>
      </c>
      <c r="M173" t="str">
        <f>IF(Activity!N178="","",Activity!N178)</f>
        <v/>
      </c>
      <c r="N173" s="140" t="str">
        <f>IF(Activity!O178="","",Activity!O178)</f>
        <v/>
      </c>
      <c r="O173" t="str">
        <f>IF(Activity!P178="","",Activity!P178)</f>
        <v/>
      </c>
      <c r="P173" t="str">
        <f>IF(Activity!Q178="","",Activity!Q178)</f>
        <v/>
      </c>
      <c r="Q173" s="140" t="str">
        <f>IF(Activity!R178="","",Activity!R178)</f>
        <v/>
      </c>
      <c r="R173" t="str">
        <f>IF(Activity!U178="","",Activity!U178)</f>
        <v/>
      </c>
      <c r="S173" t="str">
        <f>IF(Activity!S178="","",Activity!S178)</f>
        <v/>
      </c>
      <c r="T173" t="str">
        <f>IF(Activity!T178="","",Activity!T178)</f>
        <v/>
      </c>
      <c r="V173" t="str">
        <f>IF(Activity!W178="","",Activity!W178)</f>
        <v/>
      </c>
    </row>
    <row r="174" spans="1:22" x14ac:dyDescent="0.3">
      <c r="A174">
        <v>11</v>
      </c>
      <c r="B174" t="str">
        <f t="shared" si="3"/>
        <v/>
      </c>
      <c r="C174" s="11" t="str">
        <f>IF(Activity!E179="","",Activity!E179)</f>
        <v/>
      </c>
      <c r="D174" t="str">
        <f>IF(Activity!F179="","",Activity!F179)</f>
        <v/>
      </c>
      <c r="E174" t="str">
        <f>IF(Activity!G179="","",Activity!G179)</f>
        <v/>
      </c>
      <c r="F174" t="str">
        <f>IF(Activity!H179="","",Activity!H179)</f>
        <v/>
      </c>
      <c r="G174" t="str">
        <f>IF(Activity!I179="","",Activity!I179)</f>
        <v/>
      </c>
      <c r="H174" t="str">
        <f>IF(I174="","",VLOOKUP(I174,Lists!F:G,2,FALSE))</f>
        <v/>
      </c>
      <c r="I174" t="str">
        <f>IF(Activity!J179="","",Activity!J179)</f>
        <v/>
      </c>
      <c r="J174">
        <f>IF(Activity!K179="","",Activity!K179)</f>
        <v>0</v>
      </c>
      <c r="K174" t="str">
        <f>IF(Activity!L179="","",Activity!L179)</f>
        <v/>
      </c>
      <c r="L174" t="str">
        <f>IF(Activity!M179="","",Activity!M179)</f>
        <v/>
      </c>
      <c r="M174" t="str">
        <f>IF(Activity!N179="","",Activity!N179)</f>
        <v/>
      </c>
      <c r="N174" s="140" t="str">
        <f>IF(Activity!O179="","",Activity!O179)</f>
        <v/>
      </c>
      <c r="O174" t="str">
        <f>IF(Activity!P179="","",Activity!P179)</f>
        <v/>
      </c>
      <c r="P174" t="str">
        <f>IF(Activity!Q179="","",Activity!Q179)</f>
        <v/>
      </c>
      <c r="Q174" s="140" t="str">
        <f>IF(Activity!R179="","",Activity!R179)</f>
        <v/>
      </c>
      <c r="R174" t="str">
        <f>IF(Activity!U179="","",Activity!U179)</f>
        <v/>
      </c>
      <c r="S174" t="str">
        <f>IF(Activity!S179="","",Activity!S179)</f>
        <v/>
      </c>
      <c r="T174" t="str">
        <f>IF(Activity!T179="","",Activity!T179)</f>
        <v/>
      </c>
      <c r="V174" t="str">
        <f>IF(Activity!W179="","",Activity!W179)</f>
        <v/>
      </c>
    </row>
    <row r="175" spans="1:22" x14ac:dyDescent="0.3">
      <c r="A175">
        <v>11</v>
      </c>
      <c r="B175" t="str">
        <f t="shared" si="3"/>
        <v/>
      </c>
      <c r="C175" s="11" t="str">
        <f>IF(Activity!E180="","",Activity!E180)</f>
        <v/>
      </c>
      <c r="D175" t="str">
        <f>IF(Activity!F180="","",Activity!F180)</f>
        <v/>
      </c>
      <c r="E175" t="str">
        <f>IF(Activity!G180="","",Activity!G180)</f>
        <v/>
      </c>
      <c r="F175" t="str">
        <f>IF(Activity!H180="","",Activity!H180)</f>
        <v/>
      </c>
      <c r="G175" t="str">
        <f>IF(Activity!I180="","",Activity!I180)</f>
        <v/>
      </c>
      <c r="H175" t="str">
        <f>IF(I175="","",VLOOKUP(I175,Lists!F:G,2,FALSE))</f>
        <v/>
      </c>
      <c r="I175" t="str">
        <f>IF(Activity!J180="","",Activity!J180)</f>
        <v/>
      </c>
      <c r="J175">
        <f>IF(Activity!K180="","",Activity!K180)</f>
        <v>0</v>
      </c>
      <c r="K175" t="str">
        <f>IF(Activity!L180="","",Activity!L180)</f>
        <v/>
      </c>
      <c r="L175" t="str">
        <f>IF(Activity!M180="","",Activity!M180)</f>
        <v/>
      </c>
      <c r="M175" t="str">
        <f>IF(Activity!N180="","",Activity!N180)</f>
        <v/>
      </c>
      <c r="N175" s="140" t="str">
        <f>IF(Activity!O180="","",Activity!O180)</f>
        <v/>
      </c>
      <c r="O175" t="str">
        <f>IF(Activity!P180="","",Activity!P180)</f>
        <v/>
      </c>
      <c r="P175" t="str">
        <f>IF(Activity!Q180="","",Activity!Q180)</f>
        <v/>
      </c>
      <c r="Q175" s="140" t="str">
        <f>IF(Activity!R180="","",Activity!R180)</f>
        <v/>
      </c>
      <c r="R175" t="str">
        <f>IF(Activity!U180="","",Activity!U180)</f>
        <v/>
      </c>
      <c r="S175" t="str">
        <f>IF(Activity!S180="","",Activity!S180)</f>
        <v/>
      </c>
      <c r="T175" t="str">
        <f>IF(Activity!T180="","",Activity!T180)</f>
        <v/>
      </c>
      <c r="V175" t="str">
        <f>IF(Activity!W180="","",Activity!W180)</f>
        <v/>
      </c>
    </row>
    <row r="176" spans="1:22" x14ac:dyDescent="0.3">
      <c r="A176">
        <v>11</v>
      </c>
      <c r="B176" t="str">
        <f t="shared" si="3"/>
        <v/>
      </c>
      <c r="C176" s="11" t="str">
        <f>IF(Activity!E181="","",Activity!E181)</f>
        <v/>
      </c>
      <c r="D176" t="str">
        <f>IF(Activity!F181="","",Activity!F181)</f>
        <v/>
      </c>
      <c r="E176" t="str">
        <f>IF(Activity!G181="","",Activity!G181)</f>
        <v/>
      </c>
      <c r="F176" t="str">
        <f>IF(Activity!H181="","",Activity!H181)</f>
        <v/>
      </c>
      <c r="G176" t="str">
        <f>IF(Activity!I181="","",Activity!I181)</f>
        <v/>
      </c>
      <c r="H176" t="str">
        <f>IF(I176="","",VLOOKUP(I176,Lists!F:G,2,FALSE))</f>
        <v/>
      </c>
      <c r="I176" t="str">
        <f>IF(Activity!J181="","",Activity!J181)</f>
        <v/>
      </c>
      <c r="J176">
        <f>IF(Activity!K181="","",Activity!K181)</f>
        <v>0</v>
      </c>
      <c r="K176" t="str">
        <f>IF(Activity!L181="","",Activity!L181)</f>
        <v/>
      </c>
      <c r="L176" t="str">
        <f>IF(Activity!M181="","",Activity!M181)</f>
        <v/>
      </c>
      <c r="M176" t="str">
        <f>IF(Activity!N181="","",Activity!N181)</f>
        <v/>
      </c>
      <c r="N176" s="140" t="str">
        <f>IF(Activity!O181="","",Activity!O181)</f>
        <v/>
      </c>
      <c r="O176" t="str">
        <f>IF(Activity!P181="","",Activity!P181)</f>
        <v/>
      </c>
      <c r="P176" t="str">
        <f>IF(Activity!Q181="","",Activity!Q181)</f>
        <v/>
      </c>
      <c r="Q176" s="140" t="str">
        <f>IF(Activity!R181="","",Activity!R181)</f>
        <v/>
      </c>
      <c r="R176" t="str">
        <f>IF(Activity!U181="","",Activity!U181)</f>
        <v/>
      </c>
      <c r="S176" t="str">
        <f>IF(Activity!S181="","",Activity!S181)</f>
        <v/>
      </c>
      <c r="T176" t="str">
        <f>IF(Activity!T181="","",Activity!T181)</f>
        <v/>
      </c>
      <c r="V176" t="str">
        <f>IF(Activity!W181="","",Activity!W181)</f>
        <v/>
      </c>
    </row>
    <row r="177" spans="1:22" x14ac:dyDescent="0.3">
      <c r="A177">
        <v>11</v>
      </c>
      <c r="B177" t="str">
        <f t="shared" si="3"/>
        <v/>
      </c>
      <c r="C177" s="11" t="str">
        <f>IF(Activity!E182="","",Activity!E182)</f>
        <v/>
      </c>
      <c r="D177" t="str">
        <f>IF(Activity!F182="","",Activity!F182)</f>
        <v/>
      </c>
      <c r="E177" t="str">
        <f>IF(Activity!G182="","",Activity!G182)</f>
        <v/>
      </c>
      <c r="F177" t="str">
        <f>IF(Activity!H182="","",Activity!H182)</f>
        <v/>
      </c>
      <c r="G177" t="str">
        <f>IF(Activity!I182="","",Activity!I182)</f>
        <v/>
      </c>
      <c r="H177" t="str">
        <f>IF(I177="","",VLOOKUP(I177,Lists!F:G,2,FALSE))</f>
        <v/>
      </c>
      <c r="I177" t="str">
        <f>IF(Activity!J182="","",Activity!J182)</f>
        <v/>
      </c>
      <c r="J177">
        <f>IF(Activity!K182="","",Activity!K182)</f>
        <v>0</v>
      </c>
      <c r="K177" t="str">
        <f>IF(Activity!L182="","",Activity!L182)</f>
        <v/>
      </c>
      <c r="L177" t="str">
        <f>IF(Activity!M182="","",Activity!M182)</f>
        <v/>
      </c>
      <c r="M177" t="str">
        <f>IF(Activity!N182="","",Activity!N182)</f>
        <v/>
      </c>
      <c r="N177" s="140" t="str">
        <f>IF(Activity!O182="","",Activity!O182)</f>
        <v/>
      </c>
      <c r="O177" t="str">
        <f>IF(Activity!P182="","",Activity!P182)</f>
        <v/>
      </c>
      <c r="P177" t="str">
        <f>IF(Activity!Q182="","",Activity!Q182)</f>
        <v/>
      </c>
      <c r="Q177" s="140" t="str">
        <f>IF(Activity!R182="","",Activity!R182)</f>
        <v/>
      </c>
      <c r="R177" t="str">
        <f>IF(Activity!U182="","",Activity!U182)</f>
        <v/>
      </c>
      <c r="S177" t="str">
        <f>IF(Activity!S182="","",Activity!S182)</f>
        <v/>
      </c>
      <c r="T177" t="str">
        <f>IF(Activity!T182="","",Activity!T182)</f>
        <v/>
      </c>
      <c r="V177" t="str">
        <f>IF(Activity!W182="","",Activity!W182)</f>
        <v/>
      </c>
    </row>
    <row r="178" spans="1:22" x14ac:dyDescent="0.3">
      <c r="A178">
        <v>11</v>
      </c>
      <c r="B178" t="str">
        <f t="shared" si="3"/>
        <v/>
      </c>
      <c r="C178" s="11" t="str">
        <f>IF(Activity!E183="","",Activity!E183)</f>
        <v/>
      </c>
      <c r="D178" t="str">
        <f>IF(Activity!F183="","",Activity!F183)</f>
        <v/>
      </c>
      <c r="E178" t="str">
        <f>IF(Activity!G183="","",Activity!G183)</f>
        <v/>
      </c>
      <c r="F178" t="str">
        <f>IF(Activity!H183="","",Activity!H183)</f>
        <v/>
      </c>
      <c r="G178" t="str">
        <f>IF(Activity!I183="","",Activity!I183)</f>
        <v/>
      </c>
      <c r="H178" t="str">
        <f>IF(I178="","",VLOOKUP(I178,Lists!F:G,2,FALSE))</f>
        <v/>
      </c>
      <c r="I178" t="str">
        <f>IF(Activity!J183="","",Activity!J183)</f>
        <v/>
      </c>
      <c r="J178">
        <f>IF(Activity!K183="","",Activity!K183)</f>
        <v>0</v>
      </c>
      <c r="K178" t="str">
        <f>IF(Activity!L183="","",Activity!L183)</f>
        <v/>
      </c>
      <c r="L178" t="str">
        <f>IF(Activity!M183="","",Activity!M183)</f>
        <v/>
      </c>
      <c r="M178" t="str">
        <f>IF(Activity!N183="","",Activity!N183)</f>
        <v/>
      </c>
      <c r="N178" s="140" t="str">
        <f>IF(Activity!O183="","",Activity!O183)</f>
        <v/>
      </c>
      <c r="O178" t="str">
        <f>IF(Activity!P183="","",Activity!P183)</f>
        <v/>
      </c>
      <c r="P178" t="str">
        <f>IF(Activity!Q183="","",Activity!Q183)</f>
        <v/>
      </c>
      <c r="Q178" s="140" t="str">
        <f>IF(Activity!R183="","",Activity!R183)</f>
        <v/>
      </c>
      <c r="R178" t="str">
        <f>IF(Activity!U183="","",Activity!U183)</f>
        <v/>
      </c>
      <c r="S178" t="str">
        <f>IF(Activity!S183="","",Activity!S183)</f>
        <v/>
      </c>
      <c r="T178" t="str">
        <f>IF(Activity!T183="","",Activity!T183)</f>
        <v/>
      </c>
      <c r="V178" t="str">
        <f>IF(Activity!W183="","",Activity!W183)</f>
        <v/>
      </c>
    </row>
    <row r="179" spans="1:22" x14ac:dyDescent="0.3">
      <c r="A179">
        <v>11</v>
      </c>
      <c r="B179" t="str">
        <f t="shared" si="3"/>
        <v/>
      </c>
      <c r="C179" s="11" t="str">
        <f>IF(Activity!E184="","",Activity!E184)</f>
        <v/>
      </c>
      <c r="D179" t="str">
        <f>IF(Activity!F184="","",Activity!F184)</f>
        <v/>
      </c>
      <c r="E179" t="str">
        <f>IF(Activity!G184="","",Activity!G184)</f>
        <v/>
      </c>
      <c r="F179" t="str">
        <f>IF(Activity!H184="","",Activity!H184)</f>
        <v/>
      </c>
      <c r="G179" t="str">
        <f>IF(Activity!I184="","",Activity!I184)</f>
        <v/>
      </c>
      <c r="H179" t="str">
        <f>IF(I179="","",VLOOKUP(I179,Lists!F:G,2,FALSE))</f>
        <v/>
      </c>
      <c r="I179" t="str">
        <f>IF(Activity!J184="","",Activity!J184)</f>
        <v/>
      </c>
      <c r="J179">
        <f>IF(Activity!K184="","",Activity!K184)</f>
        <v>0</v>
      </c>
      <c r="K179" t="str">
        <f>IF(Activity!L184="","",Activity!L184)</f>
        <v/>
      </c>
      <c r="L179" t="str">
        <f>IF(Activity!M184="","",Activity!M184)</f>
        <v/>
      </c>
      <c r="M179" t="str">
        <f>IF(Activity!N184="","",Activity!N184)</f>
        <v/>
      </c>
      <c r="N179" s="140" t="str">
        <f>IF(Activity!O184="","",Activity!O184)</f>
        <v/>
      </c>
      <c r="O179" t="str">
        <f>IF(Activity!P184="","",Activity!P184)</f>
        <v/>
      </c>
      <c r="P179" t="str">
        <f>IF(Activity!Q184="","",Activity!Q184)</f>
        <v/>
      </c>
      <c r="Q179" s="140" t="str">
        <f>IF(Activity!R184="","",Activity!R184)</f>
        <v/>
      </c>
      <c r="R179" t="str">
        <f>IF(Activity!U184="","",Activity!U184)</f>
        <v/>
      </c>
      <c r="S179" t="str">
        <f>IF(Activity!S184="","",Activity!S184)</f>
        <v/>
      </c>
      <c r="T179" t="str">
        <f>IF(Activity!T184="","",Activity!T184)</f>
        <v/>
      </c>
      <c r="V179" t="str">
        <f>IF(Activity!W184="","",Activity!W184)</f>
        <v/>
      </c>
    </row>
    <row r="180" spans="1:22" x14ac:dyDescent="0.3">
      <c r="A180">
        <v>11</v>
      </c>
      <c r="B180" t="str">
        <f t="shared" si="3"/>
        <v/>
      </c>
      <c r="C180" s="11" t="str">
        <f>IF(Activity!E185="","",Activity!E185)</f>
        <v/>
      </c>
      <c r="D180" t="str">
        <f>IF(Activity!F185="","",Activity!F185)</f>
        <v/>
      </c>
      <c r="E180" t="str">
        <f>IF(Activity!G185="","",Activity!G185)</f>
        <v/>
      </c>
      <c r="F180" t="str">
        <f>IF(Activity!H185="","",Activity!H185)</f>
        <v/>
      </c>
      <c r="G180" t="str">
        <f>IF(Activity!I185="","",Activity!I185)</f>
        <v/>
      </c>
      <c r="H180" t="str">
        <f>IF(I180="","",VLOOKUP(I180,Lists!F:G,2,FALSE))</f>
        <v/>
      </c>
      <c r="I180" t="str">
        <f>IF(Activity!J185="","",Activity!J185)</f>
        <v/>
      </c>
      <c r="J180">
        <f>IF(Activity!K185="","",Activity!K185)</f>
        <v>0</v>
      </c>
      <c r="K180" t="str">
        <f>IF(Activity!L185="","",Activity!L185)</f>
        <v/>
      </c>
      <c r="L180" t="str">
        <f>IF(Activity!M185="","",Activity!M185)</f>
        <v/>
      </c>
      <c r="M180" t="str">
        <f>IF(Activity!N185="","",Activity!N185)</f>
        <v/>
      </c>
      <c r="N180" s="140" t="str">
        <f>IF(Activity!O185="","",Activity!O185)</f>
        <v/>
      </c>
      <c r="O180" t="str">
        <f>IF(Activity!P185="","",Activity!P185)</f>
        <v/>
      </c>
      <c r="P180" t="str">
        <f>IF(Activity!Q185="","",Activity!Q185)</f>
        <v/>
      </c>
      <c r="Q180" s="140" t="str">
        <f>IF(Activity!R185="","",Activity!R185)</f>
        <v/>
      </c>
      <c r="R180" t="str">
        <f>IF(Activity!U185="","",Activity!U185)</f>
        <v/>
      </c>
      <c r="S180" t="str">
        <f>IF(Activity!S185="","",Activity!S185)</f>
        <v/>
      </c>
      <c r="T180" t="str">
        <f>IF(Activity!T185="","",Activity!T185)</f>
        <v/>
      </c>
      <c r="V180" t="str">
        <f>IF(Activity!W185="","",Activity!W185)</f>
        <v/>
      </c>
    </row>
    <row r="181" spans="1:22" x14ac:dyDescent="0.3">
      <c r="A181">
        <v>11</v>
      </c>
      <c r="B181" t="str">
        <f t="shared" si="3"/>
        <v/>
      </c>
      <c r="C181" s="11" t="str">
        <f>IF(Activity!E186="","",Activity!E186)</f>
        <v/>
      </c>
      <c r="D181" t="str">
        <f>IF(Activity!F186="","",Activity!F186)</f>
        <v/>
      </c>
      <c r="E181" t="str">
        <f>IF(Activity!G186="","",Activity!G186)</f>
        <v/>
      </c>
      <c r="F181" t="str">
        <f>IF(Activity!H186="","",Activity!H186)</f>
        <v/>
      </c>
      <c r="G181" t="str">
        <f>IF(Activity!I186="","",Activity!I186)</f>
        <v/>
      </c>
      <c r="H181" t="str">
        <f>IF(I181="","",VLOOKUP(I181,Lists!F:G,2,FALSE))</f>
        <v/>
      </c>
      <c r="I181" t="str">
        <f>IF(Activity!J186="","",Activity!J186)</f>
        <v/>
      </c>
      <c r="J181">
        <f>IF(Activity!K186="","",Activity!K186)</f>
        <v>0</v>
      </c>
      <c r="K181" t="str">
        <f>IF(Activity!L186="","",Activity!L186)</f>
        <v/>
      </c>
      <c r="L181" t="str">
        <f>IF(Activity!M186="","",Activity!M186)</f>
        <v/>
      </c>
      <c r="M181" t="str">
        <f>IF(Activity!N186="","",Activity!N186)</f>
        <v/>
      </c>
      <c r="N181" s="140" t="str">
        <f>IF(Activity!O186="","",Activity!O186)</f>
        <v/>
      </c>
      <c r="O181" t="str">
        <f>IF(Activity!P186="","",Activity!P186)</f>
        <v/>
      </c>
      <c r="P181" t="str">
        <f>IF(Activity!Q186="","",Activity!Q186)</f>
        <v/>
      </c>
      <c r="Q181" s="140" t="str">
        <f>IF(Activity!R186="","",Activity!R186)</f>
        <v/>
      </c>
      <c r="R181" t="str">
        <f>IF(Activity!U186="","",Activity!U186)</f>
        <v/>
      </c>
      <c r="S181" t="str">
        <f>IF(Activity!S186="","",Activity!S186)</f>
        <v/>
      </c>
      <c r="T181" t="str">
        <f>IF(Activity!T186="","",Activity!T186)</f>
        <v/>
      </c>
      <c r="V181" t="str">
        <f>IF(Activity!W186="","",Activity!W186)</f>
        <v/>
      </c>
    </row>
    <row r="182" spans="1:22" x14ac:dyDescent="0.3">
      <c r="A182">
        <v>11</v>
      </c>
      <c r="B182" t="str">
        <f t="shared" si="3"/>
        <v/>
      </c>
      <c r="C182" s="11" t="str">
        <f>IF(Activity!E187="","",Activity!E187)</f>
        <v/>
      </c>
      <c r="D182" t="str">
        <f>IF(Activity!F187="","",Activity!F187)</f>
        <v/>
      </c>
      <c r="E182" t="str">
        <f>IF(Activity!G187="","",Activity!G187)</f>
        <v/>
      </c>
      <c r="F182" t="str">
        <f>IF(Activity!H187="","",Activity!H187)</f>
        <v/>
      </c>
      <c r="G182" t="str">
        <f>IF(Activity!I187="","",Activity!I187)</f>
        <v/>
      </c>
      <c r="H182" t="str">
        <f>IF(I182="","",VLOOKUP(I182,Lists!F:G,2,FALSE))</f>
        <v/>
      </c>
      <c r="I182" t="str">
        <f>IF(Activity!J187="","",Activity!J187)</f>
        <v/>
      </c>
      <c r="J182">
        <f>IF(Activity!K187="","",Activity!K187)</f>
        <v>0</v>
      </c>
      <c r="K182" t="str">
        <f>IF(Activity!L187="","",Activity!L187)</f>
        <v/>
      </c>
      <c r="L182" t="str">
        <f>IF(Activity!M187="","",Activity!M187)</f>
        <v/>
      </c>
      <c r="M182" t="str">
        <f>IF(Activity!N187="","",Activity!N187)</f>
        <v/>
      </c>
      <c r="N182" s="140" t="str">
        <f>IF(Activity!O187="","",Activity!O187)</f>
        <v/>
      </c>
      <c r="O182" t="str">
        <f>IF(Activity!P187="","",Activity!P187)</f>
        <v/>
      </c>
      <c r="P182" t="str">
        <f>IF(Activity!Q187="","",Activity!Q187)</f>
        <v/>
      </c>
      <c r="Q182" s="140" t="str">
        <f>IF(Activity!R187="","",Activity!R187)</f>
        <v/>
      </c>
      <c r="R182" t="str">
        <f>IF(Activity!U187="","",Activity!U187)</f>
        <v/>
      </c>
      <c r="S182" t="str">
        <f>IF(Activity!S187="","",Activity!S187)</f>
        <v/>
      </c>
      <c r="T182" t="str">
        <f>IF(Activity!T187="","",Activity!T187)</f>
        <v/>
      </c>
      <c r="V182" t="str">
        <f>IF(Activity!W187="","",Activity!W187)</f>
        <v/>
      </c>
    </row>
    <row r="183" spans="1:22" x14ac:dyDescent="0.3">
      <c r="A183">
        <v>11</v>
      </c>
      <c r="B183" t="str">
        <f t="shared" si="3"/>
        <v/>
      </c>
      <c r="C183" s="11" t="str">
        <f>IF(Activity!E188="","",Activity!E188)</f>
        <v/>
      </c>
      <c r="D183" t="str">
        <f>IF(Activity!F188="","",Activity!F188)</f>
        <v/>
      </c>
      <c r="E183" t="str">
        <f>IF(Activity!G188="","",Activity!G188)</f>
        <v/>
      </c>
      <c r="F183" t="str">
        <f>IF(Activity!H188="","",Activity!H188)</f>
        <v/>
      </c>
      <c r="G183" t="str">
        <f>IF(Activity!I188="","",Activity!I188)</f>
        <v/>
      </c>
      <c r="H183" t="str">
        <f>IF(I183="","",VLOOKUP(I183,Lists!F:G,2,FALSE))</f>
        <v/>
      </c>
      <c r="I183" t="str">
        <f>IF(Activity!J188="","",Activity!J188)</f>
        <v/>
      </c>
      <c r="J183">
        <f>IF(Activity!K188="","",Activity!K188)</f>
        <v>0</v>
      </c>
      <c r="K183" t="str">
        <f>IF(Activity!L188="","",Activity!L188)</f>
        <v/>
      </c>
      <c r="L183" t="str">
        <f>IF(Activity!M188="","",Activity!M188)</f>
        <v/>
      </c>
      <c r="M183" t="str">
        <f>IF(Activity!N188="","",Activity!N188)</f>
        <v/>
      </c>
      <c r="N183" s="140" t="str">
        <f>IF(Activity!O188="","",Activity!O188)</f>
        <v/>
      </c>
      <c r="O183" t="str">
        <f>IF(Activity!P188="","",Activity!P188)</f>
        <v/>
      </c>
      <c r="P183" t="str">
        <f>IF(Activity!Q188="","",Activity!Q188)</f>
        <v/>
      </c>
      <c r="Q183" s="140" t="str">
        <f>IF(Activity!R188="","",Activity!R188)</f>
        <v/>
      </c>
      <c r="R183" t="str">
        <f>IF(Activity!U188="","",Activity!U188)</f>
        <v/>
      </c>
      <c r="S183" t="str">
        <f>IF(Activity!S188="","",Activity!S188)</f>
        <v/>
      </c>
      <c r="T183" t="str">
        <f>IF(Activity!T188="","",Activity!T188)</f>
        <v/>
      </c>
      <c r="V183" t="str">
        <f>IF(Activity!W188="","",Activity!W188)</f>
        <v/>
      </c>
    </row>
    <row r="184" spans="1:22" x14ac:dyDescent="0.3">
      <c r="A184">
        <v>11</v>
      </c>
      <c r="B184" t="str">
        <f t="shared" si="3"/>
        <v/>
      </c>
      <c r="C184" s="11" t="str">
        <f>IF(Activity!E189="","",Activity!E189)</f>
        <v/>
      </c>
      <c r="D184" t="str">
        <f>IF(Activity!F189="","",Activity!F189)</f>
        <v/>
      </c>
      <c r="E184" t="str">
        <f>IF(Activity!G189="","",Activity!G189)</f>
        <v/>
      </c>
      <c r="F184" t="str">
        <f>IF(Activity!H189="","",Activity!H189)</f>
        <v/>
      </c>
      <c r="G184" t="str">
        <f>IF(Activity!I189="","",Activity!I189)</f>
        <v/>
      </c>
      <c r="H184" t="str">
        <f>IF(I184="","",VLOOKUP(I184,Lists!F:G,2,FALSE))</f>
        <v/>
      </c>
      <c r="I184" t="str">
        <f>IF(Activity!J189="","",Activity!J189)</f>
        <v/>
      </c>
      <c r="J184">
        <f>IF(Activity!K189="","",Activity!K189)</f>
        <v>0</v>
      </c>
      <c r="K184" t="str">
        <f>IF(Activity!L189="","",Activity!L189)</f>
        <v/>
      </c>
      <c r="L184" t="str">
        <f>IF(Activity!M189="","",Activity!M189)</f>
        <v/>
      </c>
      <c r="M184" t="str">
        <f>IF(Activity!N189="","",Activity!N189)</f>
        <v/>
      </c>
      <c r="N184" s="140" t="str">
        <f>IF(Activity!O189="","",Activity!O189)</f>
        <v/>
      </c>
      <c r="O184" t="str">
        <f>IF(Activity!P189="","",Activity!P189)</f>
        <v/>
      </c>
      <c r="P184" t="str">
        <f>IF(Activity!Q189="","",Activity!Q189)</f>
        <v/>
      </c>
      <c r="Q184" s="140" t="str">
        <f>IF(Activity!R189="","",Activity!R189)</f>
        <v/>
      </c>
      <c r="R184" t="str">
        <f>IF(Activity!U189="","",Activity!U189)</f>
        <v/>
      </c>
      <c r="S184" t="str">
        <f>IF(Activity!S189="","",Activity!S189)</f>
        <v/>
      </c>
      <c r="T184" t="str">
        <f>IF(Activity!T189="","",Activity!T189)</f>
        <v/>
      </c>
      <c r="V184" t="str">
        <f>IF(Activity!W189="","",Activity!W189)</f>
        <v/>
      </c>
    </row>
    <row r="185" spans="1:22" x14ac:dyDescent="0.3">
      <c r="A185">
        <v>11</v>
      </c>
      <c r="B185" t="str">
        <f t="shared" si="3"/>
        <v/>
      </c>
      <c r="C185" s="11" t="str">
        <f>IF(Activity!E190="","",Activity!E190)</f>
        <v/>
      </c>
      <c r="D185" t="str">
        <f>IF(Activity!F190="","",Activity!F190)</f>
        <v/>
      </c>
      <c r="E185" t="str">
        <f>IF(Activity!G190="","",Activity!G190)</f>
        <v/>
      </c>
      <c r="F185" t="str">
        <f>IF(Activity!H190="","",Activity!H190)</f>
        <v/>
      </c>
      <c r="G185" t="str">
        <f>IF(Activity!I190="","",Activity!I190)</f>
        <v/>
      </c>
      <c r="H185" t="str">
        <f>IF(I185="","",VLOOKUP(I185,Lists!F:G,2,FALSE))</f>
        <v/>
      </c>
      <c r="I185" t="str">
        <f>IF(Activity!J190="","",Activity!J190)</f>
        <v/>
      </c>
      <c r="J185">
        <f>IF(Activity!K190="","",Activity!K190)</f>
        <v>0</v>
      </c>
      <c r="K185" t="str">
        <f>IF(Activity!L190="","",Activity!L190)</f>
        <v/>
      </c>
      <c r="L185" t="str">
        <f>IF(Activity!M190="","",Activity!M190)</f>
        <v/>
      </c>
      <c r="M185" t="str">
        <f>IF(Activity!N190="","",Activity!N190)</f>
        <v/>
      </c>
      <c r="N185" s="140" t="str">
        <f>IF(Activity!O190="","",Activity!O190)</f>
        <v/>
      </c>
      <c r="O185" t="str">
        <f>IF(Activity!P190="","",Activity!P190)</f>
        <v/>
      </c>
      <c r="P185" t="str">
        <f>IF(Activity!Q190="","",Activity!Q190)</f>
        <v/>
      </c>
      <c r="Q185" s="140" t="str">
        <f>IF(Activity!R190="","",Activity!R190)</f>
        <v/>
      </c>
      <c r="R185" t="str">
        <f>IF(Activity!U190="","",Activity!U190)</f>
        <v/>
      </c>
      <c r="S185" t="str">
        <f>IF(Activity!S190="","",Activity!S190)</f>
        <v/>
      </c>
      <c r="T185" t="str">
        <f>IF(Activity!T190="","",Activity!T190)</f>
        <v/>
      </c>
      <c r="V185" t="str">
        <f>IF(Activity!W190="","",Activity!W190)</f>
        <v/>
      </c>
    </row>
    <row r="186" spans="1:22" x14ac:dyDescent="0.3">
      <c r="A186">
        <v>11</v>
      </c>
      <c r="B186" t="str">
        <f t="shared" si="3"/>
        <v/>
      </c>
      <c r="C186" s="11" t="str">
        <f>IF(Activity!E191="","",Activity!E191)</f>
        <v/>
      </c>
      <c r="D186" t="str">
        <f>IF(Activity!F191="","",Activity!F191)</f>
        <v/>
      </c>
      <c r="E186" t="str">
        <f>IF(Activity!G191="","",Activity!G191)</f>
        <v/>
      </c>
      <c r="F186" t="str">
        <f>IF(Activity!H191="","",Activity!H191)</f>
        <v/>
      </c>
      <c r="G186" t="str">
        <f>IF(Activity!I191="","",Activity!I191)</f>
        <v/>
      </c>
      <c r="H186" t="str">
        <f>IF(I186="","",VLOOKUP(I186,Lists!F:G,2,FALSE))</f>
        <v/>
      </c>
      <c r="I186" t="str">
        <f>IF(Activity!J191="","",Activity!J191)</f>
        <v/>
      </c>
      <c r="J186">
        <f>IF(Activity!K191="","",Activity!K191)</f>
        <v>0</v>
      </c>
      <c r="K186" t="str">
        <f>IF(Activity!L191="","",Activity!L191)</f>
        <v/>
      </c>
      <c r="L186" t="str">
        <f>IF(Activity!M191="","",Activity!M191)</f>
        <v/>
      </c>
      <c r="M186" t="str">
        <f>IF(Activity!N191="","",Activity!N191)</f>
        <v/>
      </c>
      <c r="N186" s="140" t="str">
        <f>IF(Activity!O191="","",Activity!O191)</f>
        <v/>
      </c>
      <c r="O186" t="str">
        <f>IF(Activity!P191="","",Activity!P191)</f>
        <v/>
      </c>
      <c r="P186" t="str">
        <f>IF(Activity!Q191="","",Activity!Q191)</f>
        <v/>
      </c>
      <c r="Q186" s="140" t="str">
        <f>IF(Activity!R191="","",Activity!R191)</f>
        <v/>
      </c>
      <c r="R186" t="str">
        <f>IF(Activity!U191="","",Activity!U191)</f>
        <v/>
      </c>
      <c r="S186" t="str">
        <f>IF(Activity!S191="","",Activity!S191)</f>
        <v/>
      </c>
      <c r="T186" t="str">
        <f>IF(Activity!T191="","",Activity!T191)</f>
        <v/>
      </c>
      <c r="V186" t="str">
        <f>IF(Activity!W191="","",Activity!W191)</f>
        <v/>
      </c>
    </row>
    <row r="187" spans="1:22" x14ac:dyDescent="0.3">
      <c r="A187">
        <v>11</v>
      </c>
      <c r="B187" t="str">
        <f t="shared" si="3"/>
        <v/>
      </c>
      <c r="C187" s="11" t="str">
        <f>IF(Activity!E192="","",Activity!E192)</f>
        <v/>
      </c>
      <c r="D187" t="str">
        <f>IF(Activity!F192="","",Activity!F192)</f>
        <v/>
      </c>
      <c r="E187" t="str">
        <f>IF(Activity!G192="","",Activity!G192)</f>
        <v/>
      </c>
      <c r="F187" t="str">
        <f>IF(Activity!H192="","",Activity!H192)</f>
        <v/>
      </c>
      <c r="G187" t="str">
        <f>IF(Activity!I192="","",Activity!I192)</f>
        <v/>
      </c>
      <c r="H187" t="str">
        <f>IF(I187="","",VLOOKUP(I187,Lists!F:G,2,FALSE))</f>
        <v/>
      </c>
      <c r="I187" t="str">
        <f>IF(Activity!J192="","",Activity!J192)</f>
        <v/>
      </c>
      <c r="J187">
        <f>IF(Activity!K192="","",Activity!K192)</f>
        <v>0</v>
      </c>
      <c r="K187" t="str">
        <f>IF(Activity!L192="","",Activity!L192)</f>
        <v/>
      </c>
      <c r="L187" t="str">
        <f>IF(Activity!M192="","",Activity!M192)</f>
        <v/>
      </c>
      <c r="M187" t="str">
        <f>IF(Activity!N192="","",Activity!N192)</f>
        <v/>
      </c>
      <c r="N187" s="140" t="str">
        <f>IF(Activity!O192="","",Activity!O192)</f>
        <v/>
      </c>
      <c r="O187" t="str">
        <f>IF(Activity!P192="","",Activity!P192)</f>
        <v/>
      </c>
      <c r="P187" t="str">
        <f>IF(Activity!Q192="","",Activity!Q192)</f>
        <v/>
      </c>
      <c r="Q187" s="140" t="str">
        <f>IF(Activity!R192="","",Activity!R192)</f>
        <v/>
      </c>
      <c r="R187" t="str">
        <f>IF(Activity!U192="","",Activity!U192)</f>
        <v/>
      </c>
      <c r="S187" t="str">
        <f>IF(Activity!S192="","",Activity!S192)</f>
        <v/>
      </c>
      <c r="T187" t="str">
        <f>IF(Activity!T192="","",Activity!T192)</f>
        <v/>
      </c>
      <c r="V187" t="str">
        <f>IF(Activity!W192="","",Activity!W192)</f>
        <v/>
      </c>
    </row>
    <row r="188" spans="1:22" x14ac:dyDescent="0.3">
      <c r="A188">
        <v>11</v>
      </c>
      <c r="B188" t="str">
        <f t="shared" si="3"/>
        <v/>
      </c>
      <c r="C188" s="11" t="str">
        <f>IF(Activity!E193="","",Activity!E193)</f>
        <v/>
      </c>
      <c r="D188" t="str">
        <f>IF(Activity!F193="","",Activity!F193)</f>
        <v/>
      </c>
      <c r="E188" t="str">
        <f>IF(Activity!G193="","",Activity!G193)</f>
        <v/>
      </c>
      <c r="F188" t="str">
        <f>IF(Activity!H193="","",Activity!H193)</f>
        <v/>
      </c>
      <c r="G188" t="str">
        <f>IF(Activity!I193="","",Activity!I193)</f>
        <v/>
      </c>
      <c r="H188" t="str">
        <f>IF(I188="","",VLOOKUP(I188,Lists!F:G,2,FALSE))</f>
        <v/>
      </c>
      <c r="I188" t="str">
        <f>IF(Activity!J193="","",Activity!J193)</f>
        <v/>
      </c>
      <c r="J188">
        <f>IF(Activity!K193="","",Activity!K193)</f>
        <v>0</v>
      </c>
      <c r="K188" t="str">
        <f>IF(Activity!L193="","",Activity!L193)</f>
        <v/>
      </c>
      <c r="L188" t="str">
        <f>IF(Activity!M193="","",Activity!M193)</f>
        <v/>
      </c>
      <c r="M188" t="str">
        <f>IF(Activity!N193="","",Activity!N193)</f>
        <v/>
      </c>
      <c r="N188" s="140" t="str">
        <f>IF(Activity!O193="","",Activity!O193)</f>
        <v/>
      </c>
      <c r="O188" t="str">
        <f>IF(Activity!P193="","",Activity!P193)</f>
        <v/>
      </c>
      <c r="P188" t="str">
        <f>IF(Activity!Q193="","",Activity!Q193)</f>
        <v/>
      </c>
      <c r="Q188" s="140" t="str">
        <f>IF(Activity!R193="","",Activity!R193)</f>
        <v/>
      </c>
      <c r="R188" t="str">
        <f>IF(Activity!U193="","",Activity!U193)</f>
        <v/>
      </c>
      <c r="S188" t="str">
        <f>IF(Activity!S193="","",Activity!S193)</f>
        <v/>
      </c>
      <c r="T188" t="str">
        <f>IF(Activity!T193="","",Activity!T193)</f>
        <v/>
      </c>
      <c r="V188" t="str">
        <f>IF(Activity!W193="","",Activity!W193)</f>
        <v/>
      </c>
    </row>
    <row r="189" spans="1:22" x14ac:dyDescent="0.3">
      <c r="A189">
        <v>11</v>
      </c>
      <c r="B189" t="str">
        <f t="shared" si="3"/>
        <v/>
      </c>
      <c r="C189" s="11" t="str">
        <f>IF(Activity!E194="","",Activity!E194)</f>
        <v/>
      </c>
      <c r="D189" t="str">
        <f>IF(Activity!F194="","",Activity!F194)</f>
        <v/>
      </c>
      <c r="E189" t="str">
        <f>IF(Activity!G194="","",Activity!G194)</f>
        <v/>
      </c>
      <c r="F189" t="str">
        <f>IF(Activity!H194="","",Activity!H194)</f>
        <v/>
      </c>
      <c r="G189" t="str">
        <f>IF(Activity!I194="","",Activity!I194)</f>
        <v/>
      </c>
      <c r="H189" t="str">
        <f>IF(I189="","",VLOOKUP(I189,Lists!F:G,2,FALSE))</f>
        <v/>
      </c>
      <c r="I189" t="str">
        <f>IF(Activity!J194="","",Activity!J194)</f>
        <v/>
      </c>
      <c r="J189">
        <f>IF(Activity!K194="","",Activity!K194)</f>
        <v>0</v>
      </c>
      <c r="K189" t="str">
        <f>IF(Activity!L194="","",Activity!L194)</f>
        <v/>
      </c>
      <c r="L189" t="str">
        <f>IF(Activity!M194="","",Activity!M194)</f>
        <v/>
      </c>
      <c r="M189" t="str">
        <f>IF(Activity!N194="","",Activity!N194)</f>
        <v/>
      </c>
      <c r="N189" s="140" t="str">
        <f>IF(Activity!O194="","",Activity!O194)</f>
        <v/>
      </c>
      <c r="O189" t="str">
        <f>IF(Activity!P194="","",Activity!P194)</f>
        <v/>
      </c>
      <c r="P189" t="str">
        <f>IF(Activity!Q194="","",Activity!Q194)</f>
        <v/>
      </c>
      <c r="Q189" s="140" t="str">
        <f>IF(Activity!R194="","",Activity!R194)</f>
        <v/>
      </c>
      <c r="R189" t="str">
        <f>IF(Activity!U194="","",Activity!U194)</f>
        <v/>
      </c>
      <c r="S189" t="str">
        <f>IF(Activity!S194="","",Activity!S194)</f>
        <v/>
      </c>
      <c r="T189" t="str">
        <f>IF(Activity!T194="","",Activity!T194)</f>
        <v/>
      </c>
      <c r="V189" t="str">
        <f>IF(Activity!W194="","",Activity!W194)</f>
        <v/>
      </c>
    </row>
    <row r="190" spans="1:22" x14ac:dyDescent="0.3">
      <c r="A190">
        <v>11</v>
      </c>
      <c r="B190" t="str">
        <f t="shared" si="3"/>
        <v/>
      </c>
      <c r="C190" s="11" t="str">
        <f>IF(Activity!E195="","",Activity!E195)</f>
        <v/>
      </c>
      <c r="D190" t="str">
        <f>IF(Activity!F195="","",Activity!F195)</f>
        <v/>
      </c>
      <c r="E190" t="str">
        <f>IF(Activity!G195="","",Activity!G195)</f>
        <v/>
      </c>
      <c r="F190" t="str">
        <f>IF(Activity!H195="","",Activity!H195)</f>
        <v/>
      </c>
      <c r="G190" t="str">
        <f>IF(Activity!I195="","",Activity!I195)</f>
        <v/>
      </c>
      <c r="H190" t="str">
        <f>IF(I190="","",VLOOKUP(I190,Lists!F:G,2,FALSE))</f>
        <v/>
      </c>
      <c r="I190" t="str">
        <f>IF(Activity!J195="","",Activity!J195)</f>
        <v/>
      </c>
      <c r="J190">
        <f>IF(Activity!K195="","",Activity!K195)</f>
        <v>0</v>
      </c>
      <c r="K190" t="str">
        <f>IF(Activity!L195="","",Activity!L195)</f>
        <v/>
      </c>
      <c r="L190" t="str">
        <f>IF(Activity!M195="","",Activity!M195)</f>
        <v/>
      </c>
      <c r="M190" t="str">
        <f>IF(Activity!N195="","",Activity!N195)</f>
        <v/>
      </c>
      <c r="N190" s="140" t="str">
        <f>IF(Activity!O195="","",Activity!O195)</f>
        <v/>
      </c>
      <c r="O190" t="str">
        <f>IF(Activity!P195="","",Activity!P195)</f>
        <v/>
      </c>
      <c r="P190" t="str">
        <f>IF(Activity!Q195="","",Activity!Q195)</f>
        <v/>
      </c>
      <c r="Q190" s="140" t="str">
        <f>IF(Activity!R195="","",Activity!R195)</f>
        <v/>
      </c>
      <c r="R190" t="str">
        <f>IF(Activity!U195="","",Activity!U195)</f>
        <v/>
      </c>
      <c r="S190" t="str">
        <f>IF(Activity!S195="","",Activity!S195)</f>
        <v/>
      </c>
      <c r="T190" t="str">
        <f>IF(Activity!T195="","",Activity!T195)</f>
        <v/>
      </c>
      <c r="V190" t="str">
        <f>IF(Activity!W195="","",Activity!W195)</f>
        <v/>
      </c>
    </row>
    <row r="191" spans="1:22" x14ac:dyDescent="0.3">
      <c r="A191">
        <v>11</v>
      </c>
      <c r="B191" t="str">
        <f t="shared" si="3"/>
        <v/>
      </c>
      <c r="C191" s="11" t="str">
        <f>IF(Activity!E196="","",Activity!E196)</f>
        <v/>
      </c>
      <c r="D191" t="str">
        <f>IF(Activity!F196="","",Activity!F196)</f>
        <v/>
      </c>
      <c r="E191" t="str">
        <f>IF(Activity!G196="","",Activity!G196)</f>
        <v/>
      </c>
      <c r="F191" t="str">
        <f>IF(Activity!H196="","",Activity!H196)</f>
        <v/>
      </c>
      <c r="G191" t="str">
        <f>IF(Activity!I196="","",Activity!I196)</f>
        <v/>
      </c>
      <c r="H191" t="str">
        <f>IF(I191="","",VLOOKUP(I191,Lists!F:G,2,FALSE))</f>
        <v/>
      </c>
      <c r="I191" t="str">
        <f>IF(Activity!J196="","",Activity!J196)</f>
        <v/>
      </c>
      <c r="J191">
        <f>IF(Activity!K196="","",Activity!K196)</f>
        <v>0</v>
      </c>
      <c r="K191" t="str">
        <f>IF(Activity!L196="","",Activity!L196)</f>
        <v/>
      </c>
      <c r="L191" t="str">
        <f>IF(Activity!M196="","",Activity!M196)</f>
        <v/>
      </c>
      <c r="M191" t="str">
        <f>IF(Activity!N196="","",Activity!N196)</f>
        <v/>
      </c>
      <c r="N191" s="140" t="str">
        <f>IF(Activity!O196="","",Activity!O196)</f>
        <v/>
      </c>
      <c r="O191" t="str">
        <f>IF(Activity!P196="","",Activity!P196)</f>
        <v/>
      </c>
      <c r="P191" t="str">
        <f>IF(Activity!Q196="","",Activity!Q196)</f>
        <v/>
      </c>
      <c r="Q191" s="140" t="str">
        <f>IF(Activity!R196="","",Activity!R196)</f>
        <v/>
      </c>
      <c r="R191" t="str">
        <f>IF(Activity!U196="","",Activity!U196)</f>
        <v/>
      </c>
      <c r="S191" t="str">
        <f>IF(Activity!S196="","",Activity!S196)</f>
        <v/>
      </c>
      <c r="T191" t="str">
        <f>IF(Activity!T196="","",Activity!T196)</f>
        <v/>
      </c>
      <c r="V191" t="str">
        <f>IF(Activity!W196="","",Activity!W196)</f>
        <v/>
      </c>
    </row>
    <row r="192" spans="1:22" x14ac:dyDescent="0.3">
      <c r="A192">
        <v>11</v>
      </c>
      <c r="B192" t="str">
        <f t="shared" si="3"/>
        <v/>
      </c>
      <c r="C192" s="11" t="str">
        <f>IF(Activity!E197="","",Activity!E197)</f>
        <v/>
      </c>
      <c r="D192" t="str">
        <f>IF(Activity!F197="","",Activity!F197)</f>
        <v/>
      </c>
      <c r="E192" t="str">
        <f>IF(Activity!G197="","",Activity!G197)</f>
        <v/>
      </c>
      <c r="F192" t="str">
        <f>IF(Activity!H197="","",Activity!H197)</f>
        <v/>
      </c>
      <c r="G192" t="str">
        <f>IF(Activity!I197="","",Activity!I197)</f>
        <v/>
      </c>
      <c r="H192" t="str">
        <f>IF(I192="","",VLOOKUP(I192,Lists!F:G,2,FALSE))</f>
        <v/>
      </c>
      <c r="I192" t="str">
        <f>IF(Activity!J197="","",Activity!J197)</f>
        <v/>
      </c>
      <c r="J192">
        <f>IF(Activity!K197="","",Activity!K197)</f>
        <v>0</v>
      </c>
      <c r="K192" t="str">
        <f>IF(Activity!L197="","",Activity!L197)</f>
        <v/>
      </c>
      <c r="L192" t="str">
        <f>IF(Activity!M197="","",Activity!M197)</f>
        <v/>
      </c>
      <c r="M192" t="str">
        <f>IF(Activity!N197="","",Activity!N197)</f>
        <v/>
      </c>
      <c r="N192" s="140" t="str">
        <f>IF(Activity!O197="","",Activity!O197)</f>
        <v/>
      </c>
      <c r="O192" t="str">
        <f>IF(Activity!P197="","",Activity!P197)</f>
        <v/>
      </c>
      <c r="P192" t="str">
        <f>IF(Activity!Q197="","",Activity!Q197)</f>
        <v/>
      </c>
      <c r="Q192" s="140" t="str">
        <f>IF(Activity!R197="","",Activity!R197)</f>
        <v/>
      </c>
      <c r="R192" t="str">
        <f>IF(Activity!U197="","",Activity!U197)</f>
        <v/>
      </c>
      <c r="S192" t="str">
        <f>IF(Activity!S197="","",Activity!S197)</f>
        <v/>
      </c>
      <c r="T192" t="str">
        <f>IF(Activity!T197="","",Activity!T197)</f>
        <v/>
      </c>
      <c r="V192" t="str">
        <f>IF(Activity!W197="","",Activity!W197)</f>
        <v/>
      </c>
    </row>
    <row r="193" spans="1:22" x14ac:dyDescent="0.3">
      <c r="A193">
        <v>11</v>
      </c>
      <c r="B193" t="str">
        <f t="shared" si="3"/>
        <v/>
      </c>
      <c r="C193" s="11" t="str">
        <f>IF(Activity!E198="","",Activity!E198)</f>
        <v/>
      </c>
      <c r="D193" t="str">
        <f>IF(Activity!F198="","",Activity!F198)</f>
        <v/>
      </c>
      <c r="E193" t="str">
        <f>IF(Activity!G198="","",Activity!G198)</f>
        <v/>
      </c>
      <c r="F193" t="str">
        <f>IF(Activity!H198="","",Activity!H198)</f>
        <v/>
      </c>
      <c r="G193" t="str">
        <f>IF(Activity!I198="","",Activity!I198)</f>
        <v/>
      </c>
      <c r="H193" t="str">
        <f>IF(I193="","",VLOOKUP(I193,Lists!F:G,2,FALSE))</f>
        <v/>
      </c>
      <c r="I193" t="str">
        <f>IF(Activity!J198="","",Activity!J198)</f>
        <v/>
      </c>
      <c r="J193">
        <f>IF(Activity!K198="","",Activity!K198)</f>
        <v>0</v>
      </c>
      <c r="K193" t="str">
        <f>IF(Activity!L198="","",Activity!L198)</f>
        <v/>
      </c>
      <c r="L193" t="str">
        <f>IF(Activity!M198="","",Activity!M198)</f>
        <v/>
      </c>
      <c r="M193" t="str">
        <f>IF(Activity!N198="","",Activity!N198)</f>
        <v/>
      </c>
      <c r="N193" s="140" t="str">
        <f>IF(Activity!O198="","",Activity!O198)</f>
        <v/>
      </c>
      <c r="O193" t="str">
        <f>IF(Activity!P198="","",Activity!P198)</f>
        <v/>
      </c>
      <c r="P193" t="str">
        <f>IF(Activity!Q198="","",Activity!Q198)</f>
        <v/>
      </c>
      <c r="Q193" s="140" t="str">
        <f>IF(Activity!R198="","",Activity!R198)</f>
        <v/>
      </c>
      <c r="R193" t="str">
        <f>IF(Activity!U198="","",Activity!U198)</f>
        <v/>
      </c>
      <c r="S193" t="str">
        <f>IF(Activity!S198="","",Activity!S198)</f>
        <v/>
      </c>
      <c r="T193" t="str">
        <f>IF(Activity!T198="","",Activity!T198)</f>
        <v/>
      </c>
      <c r="V193" t="str">
        <f>IF(Activity!W198="","",Activity!W198)</f>
        <v/>
      </c>
    </row>
    <row r="194" spans="1:22" x14ac:dyDescent="0.3">
      <c r="A194">
        <v>11</v>
      </c>
      <c r="B194" t="str">
        <f t="shared" si="3"/>
        <v/>
      </c>
      <c r="C194" s="11" t="str">
        <f>IF(Activity!E199="","",Activity!E199)</f>
        <v/>
      </c>
      <c r="D194" t="str">
        <f>IF(Activity!F199="","",Activity!F199)</f>
        <v/>
      </c>
      <c r="E194" t="str">
        <f>IF(Activity!G199="","",Activity!G199)</f>
        <v/>
      </c>
      <c r="F194" t="str">
        <f>IF(Activity!H199="","",Activity!H199)</f>
        <v/>
      </c>
      <c r="G194" t="str">
        <f>IF(Activity!I199="","",Activity!I199)</f>
        <v/>
      </c>
      <c r="H194" t="str">
        <f>IF(I194="","",VLOOKUP(I194,Lists!F:G,2,FALSE))</f>
        <v/>
      </c>
      <c r="I194" t="str">
        <f>IF(Activity!J199="","",Activity!J199)</f>
        <v/>
      </c>
      <c r="J194">
        <f>IF(Activity!K199="","",Activity!K199)</f>
        <v>0</v>
      </c>
      <c r="K194" t="str">
        <f>IF(Activity!L199="","",Activity!L199)</f>
        <v/>
      </c>
      <c r="L194" t="str">
        <f>IF(Activity!M199="","",Activity!M199)</f>
        <v/>
      </c>
      <c r="M194" t="str">
        <f>IF(Activity!N199="","",Activity!N199)</f>
        <v/>
      </c>
      <c r="N194" s="140" t="str">
        <f>IF(Activity!O199="","",Activity!O199)</f>
        <v/>
      </c>
      <c r="O194" t="str">
        <f>IF(Activity!P199="","",Activity!P199)</f>
        <v/>
      </c>
      <c r="P194" t="str">
        <f>IF(Activity!Q199="","",Activity!Q199)</f>
        <v/>
      </c>
      <c r="Q194" s="140" t="str">
        <f>IF(Activity!R199="","",Activity!R199)</f>
        <v/>
      </c>
      <c r="R194" t="str">
        <f>IF(Activity!U199="","",Activity!U199)</f>
        <v/>
      </c>
      <c r="S194" t="str">
        <f>IF(Activity!S199="","",Activity!S199)</f>
        <v/>
      </c>
      <c r="T194" t="str">
        <f>IF(Activity!T199="","",Activity!T199)</f>
        <v/>
      </c>
      <c r="V194" t="str">
        <f>IF(Activity!W199="","",Activity!W199)</f>
        <v/>
      </c>
    </row>
    <row r="195" spans="1:22" x14ac:dyDescent="0.3">
      <c r="A195">
        <v>11</v>
      </c>
      <c r="B195" t="str">
        <f t="shared" si="3"/>
        <v/>
      </c>
      <c r="C195" s="11" t="str">
        <f>IF(Activity!E200="","",Activity!E200)</f>
        <v/>
      </c>
      <c r="D195" t="str">
        <f>IF(Activity!F200="","",Activity!F200)</f>
        <v/>
      </c>
      <c r="E195" t="str">
        <f>IF(Activity!G200="","",Activity!G200)</f>
        <v/>
      </c>
      <c r="F195" t="str">
        <f>IF(Activity!H200="","",Activity!H200)</f>
        <v/>
      </c>
      <c r="G195" t="str">
        <f>IF(Activity!I200="","",Activity!I200)</f>
        <v/>
      </c>
      <c r="H195" t="str">
        <f>IF(I195="","",VLOOKUP(I195,Lists!F:G,2,FALSE))</f>
        <v/>
      </c>
      <c r="I195" t="str">
        <f>IF(Activity!J200="","",Activity!J200)</f>
        <v/>
      </c>
      <c r="J195">
        <f>IF(Activity!K200="","",Activity!K200)</f>
        <v>0</v>
      </c>
      <c r="K195" t="str">
        <f>IF(Activity!L200="","",Activity!L200)</f>
        <v/>
      </c>
      <c r="L195" t="str">
        <f>IF(Activity!M200="","",Activity!M200)</f>
        <v/>
      </c>
      <c r="M195" t="str">
        <f>IF(Activity!N200="","",Activity!N200)</f>
        <v/>
      </c>
      <c r="N195" s="140" t="str">
        <f>IF(Activity!O200="","",Activity!O200)</f>
        <v/>
      </c>
      <c r="O195" t="str">
        <f>IF(Activity!P200="","",Activity!P200)</f>
        <v/>
      </c>
      <c r="P195" t="str">
        <f>IF(Activity!Q200="","",Activity!Q200)</f>
        <v/>
      </c>
      <c r="Q195" s="140" t="str">
        <f>IF(Activity!R200="","",Activity!R200)</f>
        <v/>
      </c>
      <c r="R195" t="str">
        <f>IF(Activity!U200="","",Activity!U200)</f>
        <v/>
      </c>
      <c r="S195" t="str">
        <f>IF(Activity!S200="","",Activity!S200)</f>
        <v/>
      </c>
      <c r="T195" t="str">
        <f>IF(Activity!T200="","",Activity!T200)</f>
        <v/>
      </c>
      <c r="V195" t="str">
        <f>IF(Activity!W200="","",Activity!W200)</f>
        <v/>
      </c>
    </row>
    <row r="196" spans="1:22" x14ac:dyDescent="0.3">
      <c r="A196">
        <v>11</v>
      </c>
      <c r="B196" t="str">
        <f t="shared" si="3"/>
        <v/>
      </c>
      <c r="C196" s="11" t="str">
        <f>IF(Activity!E201="","",Activity!E201)</f>
        <v/>
      </c>
      <c r="D196" t="str">
        <f>IF(Activity!F201="","",Activity!F201)</f>
        <v/>
      </c>
      <c r="E196" t="str">
        <f>IF(Activity!G201="","",Activity!G201)</f>
        <v/>
      </c>
      <c r="F196" t="str">
        <f>IF(Activity!H201="","",Activity!H201)</f>
        <v/>
      </c>
      <c r="G196" t="str">
        <f>IF(Activity!I201="","",Activity!I201)</f>
        <v/>
      </c>
      <c r="H196" t="str">
        <f>IF(I196="","",VLOOKUP(I196,Lists!F:G,2,FALSE))</f>
        <v/>
      </c>
      <c r="I196" t="str">
        <f>IF(Activity!J201="","",Activity!J201)</f>
        <v/>
      </c>
      <c r="J196">
        <f>IF(Activity!K201="","",Activity!K201)</f>
        <v>0</v>
      </c>
      <c r="K196" t="str">
        <f>IF(Activity!L201="","",Activity!L201)</f>
        <v/>
      </c>
      <c r="L196" t="str">
        <f>IF(Activity!M201="","",Activity!M201)</f>
        <v/>
      </c>
      <c r="M196" t="str">
        <f>IF(Activity!N201="","",Activity!N201)</f>
        <v/>
      </c>
      <c r="N196" s="140" t="str">
        <f>IF(Activity!O201="","",Activity!O201)</f>
        <v/>
      </c>
      <c r="O196" t="str">
        <f>IF(Activity!P201="","",Activity!P201)</f>
        <v/>
      </c>
      <c r="P196" t="str">
        <f>IF(Activity!Q201="","",Activity!Q201)</f>
        <v/>
      </c>
      <c r="Q196" s="140" t="str">
        <f>IF(Activity!R201="","",Activity!R201)</f>
        <v/>
      </c>
      <c r="R196" t="str">
        <f>IF(Activity!U201="","",Activity!U201)</f>
        <v/>
      </c>
      <c r="S196" t="str">
        <f>IF(Activity!S201="","",Activity!S201)</f>
        <v/>
      </c>
      <c r="T196" t="str">
        <f>IF(Activity!T201="","",Activity!T201)</f>
        <v/>
      </c>
      <c r="V196" t="str">
        <f>IF(Activity!W201="","",Activity!W201)</f>
        <v/>
      </c>
    </row>
    <row r="197" spans="1:22" x14ac:dyDescent="0.3">
      <c r="A197">
        <v>11</v>
      </c>
      <c r="B197" t="str">
        <f t="shared" si="3"/>
        <v/>
      </c>
      <c r="C197" s="11" t="str">
        <f>IF(Activity!E202="","",Activity!E202)</f>
        <v/>
      </c>
      <c r="D197" t="str">
        <f>IF(Activity!F202="","",Activity!F202)</f>
        <v/>
      </c>
      <c r="E197" t="str">
        <f>IF(Activity!G202="","",Activity!G202)</f>
        <v/>
      </c>
      <c r="F197" t="str">
        <f>IF(Activity!H202="","",Activity!H202)</f>
        <v/>
      </c>
      <c r="G197" t="str">
        <f>IF(Activity!I202="","",Activity!I202)</f>
        <v/>
      </c>
      <c r="H197" t="str">
        <f>IF(I197="","",VLOOKUP(I197,Lists!F:G,2,FALSE))</f>
        <v/>
      </c>
      <c r="I197" t="str">
        <f>IF(Activity!J202="","",Activity!J202)</f>
        <v/>
      </c>
      <c r="J197">
        <f>IF(Activity!K202="","",Activity!K202)</f>
        <v>0</v>
      </c>
      <c r="K197" t="str">
        <f>IF(Activity!L202="","",Activity!L202)</f>
        <v/>
      </c>
      <c r="L197" t="str">
        <f>IF(Activity!M202="","",Activity!M202)</f>
        <v/>
      </c>
      <c r="M197" t="str">
        <f>IF(Activity!N202="","",Activity!N202)</f>
        <v/>
      </c>
      <c r="N197" s="140" t="str">
        <f>IF(Activity!O202="","",Activity!O202)</f>
        <v/>
      </c>
      <c r="O197" t="str">
        <f>IF(Activity!P202="","",Activity!P202)</f>
        <v/>
      </c>
      <c r="P197" t="str">
        <f>IF(Activity!Q202="","",Activity!Q202)</f>
        <v/>
      </c>
      <c r="Q197" s="140" t="str">
        <f>IF(Activity!R202="","",Activity!R202)</f>
        <v/>
      </c>
      <c r="R197" t="str">
        <f>IF(Activity!U202="","",Activity!U202)</f>
        <v/>
      </c>
      <c r="S197" t="str">
        <f>IF(Activity!S202="","",Activity!S202)</f>
        <v/>
      </c>
      <c r="T197" t="str">
        <f>IF(Activity!T202="","",Activity!T202)</f>
        <v/>
      </c>
      <c r="V197" t="str">
        <f>IF(Activity!W202="","",Activity!W202)</f>
        <v/>
      </c>
    </row>
    <row r="198" spans="1:22" x14ac:dyDescent="0.3">
      <c r="A198">
        <v>11</v>
      </c>
      <c r="B198" t="str">
        <f t="shared" si="3"/>
        <v/>
      </c>
      <c r="C198" s="11" t="str">
        <f>IF(Activity!E203="","",Activity!E203)</f>
        <v/>
      </c>
      <c r="D198" t="str">
        <f>IF(Activity!F203="","",Activity!F203)</f>
        <v/>
      </c>
      <c r="E198" t="str">
        <f>IF(Activity!G203="","",Activity!G203)</f>
        <v/>
      </c>
      <c r="F198" t="str">
        <f>IF(Activity!H203="","",Activity!H203)</f>
        <v/>
      </c>
      <c r="G198" t="str">
        <f>IF(Activity!I203="","",Activity!I203)</f>
        <v/>
      </c>
      <c r="H198" t="str">
        <f>IF(I198="","",VLOOKUP(I198,Lists!F:G,2,FALSE))</f>
        <v/>
      </c>
      <c r="I198" t="str">
        <f>IF(Activity!J203="","",Activity!J203)</f>
        <v/>
      </c>
      <c r="J198">
        <f>IF(Activity!K203="","",Activity!K203)</f>
        <v>0</v>
      </c>
      <c r="K198" t="str">
        <f>IF(Activity!L203="","",Activity!L203)</f>
        <v/>
      </c>
      <c r="L198" t="str">
        <f>IF(Activity!M203="","",Activity!M203)</f>
        <v/>
      </c>
      <c r="M198" t="str">
        <f>IF(Activity!N203="","",Activity!N203)</f>
        <v/>
      </c>
      <c r="N198" s="140" t="str">
        <f>IF(Activity!O203="","",Activity!O203)</f>
        <v/>
      </c>
      <c r="O198" t="str">
        <f>IF(Activity!P203="","",Activity!P203)</f>
        <v/>
      </c>
      <c r="P198" t="str">
        <f>IF(Activity!Q203="","",Activity!Q203)</f>
        <v/>
      </c>
      <c r="Q198" s="140" t="str">
        <f>IF(Activity!R203="","",Activity!R203)</f>
        <v/>
      </c>
      <c r="R198" t="str">
        <f>IF(Activity!U203="","",Activity!U203)</f>
        <v/>
      </c>
      <c r="S198" t="str">
        <f>IF(Activity!S203="","",Activity!S203)</f>
        <v/>
      </c>
      <c r="T198" t="str">
        <f>IF(Activity!T203="","",Activity!T203)</f>
        <v/>
      </c>
      <c r="V198" t="str">
        <f>IF(Activity!W203="","",Activity!W203)</f>
        <v/>
      </c>
    </row>
    <row r="199" spans="1:22" x14ac:dyDescent="0.3">
      <c r="A199">
        <v>11</v>
      </c>
      <c r="B199" t="str">
        <f t="shared" ref="B199:B262" si="4">IF(C199="","",B$1)</f>
        <v/>
      </c>
      <c r="C199" s="11" t="str">
        <f>IF(Activity!E204="","",Activity!E204)</f>
        <v/>
      </c>
      <c r="D199" t="str">
        <f>IF(Activity!F204="","",Activity!F204)</f>
        <v/>
      </c>
      <c r="E199" t="str">
        <f>IF(Activity!G204="","",Activity!G204)</f>
        <v/>
      </c>
      <c r="F199" t="str">
        <f>IF(Activity!H204="","",Activity!H204)</f>
        <v/>
      </c>
      <c r="G199" t="str">
        <f>IF(Activity!I204="","",Activity!I204)</f>
        <v/>
      </c>
      <c r="H199" t="str">
        <f>IF(I199="","",VLOOKUP(I199,Lists!F:G,2,FALSE))</f>
        <v/>
      </c>
      <c r="I199" t="str">
        <f>IF(Activity!J204="","",Activity!J204)</f>
        <v/>
      </c>
      <c r="J199">
        <f>IF(Activity!K204="","",Activity!K204)</f>
        <v>0</v>
      </c>
      <c r="K199" t="str">
        <f>IF(Activity!L204="","",Activity!L204)</f>
        <v/>
      </c>
      <c r="L199" t="str">
        <f>IF(Activity!M204="","",Activity!M204)</f>
        <v/>
      </c>
      <c r="M199" t="str">
        <f>IF(Activity!N204="","",Activity!N204)</f>
        <v/>
      </c>
      <c r="N199" s="140" t="str">
        <f>IF(Activity!O204="","",Activity!O204)</f>
        <v/>
      </c>
      <c r="O199" t="str">
        <f>IF(Activity!P204="","",Activity!P204)</f>
        <v/>
      </c>
      <c r="P199" t="str">
        <f>IF(Activity!Q204="","",Activity!Q204)</f>
        <v/>
      </c>
      <c r="Q199" s="140" t="str">
        <f>IF(Activity!R204="","",Activity!R204)</f>
        <v/>
      </c>
      <c r="R199" t="str">
        <f>IF(Activity!U204="","",Activity!U204)</f>
        <v/>
      </c>
      <c r="S199" t="str">
        <f>IF(Activity!S204="","",Activity!S204)</f>
        <v/>
      </c>
      <c r="T199" t="str">
        <f>IF(Activity!T204="","",Activity!T204)</f>
        <v/>
      </c>
      <c r="V199" t="str">
        <f>IF(Activity!W204="","",Activity!W204)</f>
        <v/>
      </c>
    </row>
    <row r="200" spans="1:22" x14ac:dyDescent="0.3">
      <c r="A200">
        <v>11</v>
      </c>
      <c r="B200" t="str">
        <f t="shared" si="4"/>
        <v/>
      </c>
      <c r="C200" s="11" t="str">
        <f>IF(Activity!E205="","",Activity!E205)</f>
        <v/>
      </c>
      <c r="D200" t="str">
        <f>IF(Activity!F205="","",Activity!F205)</f>
        <v/>
      </c>
      <c r="E200" t="str">
        <f>IF(Activity!G205="","",Activity!G205)</f>
        <v/>
      </c>
      <c r="F200" t="str">
        <f>IF(Activity!H205="","",Activity!H205)</f>
        <v/>
      </c>
      <c r="G200" t="str">
        <f>IF(Activity!I205="","",Activity!I205)</f>
        <v/>
      </c>
      <c r="H200" t="str">
        <f>IF(I200="","",VLOOKUP(I200,Lists!F:G,2,FALSE))</f>
        <v/>
      </c>
      <c r="I200" t="str">
        <f>IF(Activity!J205="","",Activity!J205)</f>
        <v/>
      </c>
      <c r="J200">
        <f>IF(Activity!K205="","",Activity!K205)</f>
        <v>0</v>
      </c>
      <c r="K200" t="str">
        <f>IF(Activity!L205="","",Activity!L205)</f>
        <v/>
      </c>
      <c r="L200" t="str">
        <f>IF(Activity!M205="","",Activity!M205)</f>
        <v/>
      </c>
      <c r="M200" t="str">
        <f>IF(Activity!N205="","",Activity!N205)</f>
        <v/>
      </c>
      <c r="N200" s="140" t="str">
        <f>IF(Activity!O205="","",Activity!O205)</f>
        <v/>
      </c>
      <c r="O200" t="str">
        <f>IF(Activity!P205="","",Activity!P205)</f>
        <v/>
      </c>
      <c r="P200" t="str">
        <f>IF(Activity!Q205="","",Activity!Q205)</f>
        <v/>
      </c>
      <c r="Q200" s="140" t="str">
        <f>IF(Activity!R205="","",Activity!R205)</f>
        <v/>
      </c>
      <c r="R200" t="str">
        <f>IF(Activity!U205="","",Activity!U205)</f>
        <v/>
      </c>
      <c r="S200" t="str">
        <f>IF(Activity!S205="","",Activity!S205)</f>
        <v/>
      </c>
      <c r="T200" t="str">
        <f>IF(Activity!T205="","",Activity!T205)</f>
        <v/>
      </c>
      <c r="V200" t="str">
        <f>IF(Activity!W205="","",Activity!W205)</f>
        <v/>
      </c>
    </row>
    <row r="201" spans="1:22" x14ac:dyDescent="0.3">
      <c r="A201">
        <v>11</v>
      </c>
      <c r="B201" t="str">
        <f t="shared" si="4"/>
        <v/>
      </c>
      <c r="C201" s="11" t="str">
        <f>IF(Activity!E206="","",Activity!E206)</f>
        <v/>
      </c>
      <c r="D201" t="str">
        <f>IF(Activity!F206="","",Activity!F206)</f>
        <v/>
      </c>
      <c r="E201" t="str">
        <f>IF(Activity!G206="","",Activity!G206)</f>
        <v/>
      </c>
      <c r="F201" t="str">
        <f>IF(Activity!H206="","",Activity!H206)</f>
        <v/>
      </c>
      <c r="G201" t="str">
        <f>IF(Activity!I206="","",Activity!I206)</f>
        <v/>
      </c>
      <c r="H201" t="str">
        <f>IF(I201="","",VLOOKUP(I201,Lists!F:G,2,FALSE))</f>
        <v/>
      </c>
      <c r="I201" t="str">
        <f>IF(Activity!J206="","",Activity!J206)</f>
        <v/>
      </c>
      <c r="J201">
        <f>IF(Activity!K206="","",Activity!K206)</f>
        <v>0</v>
      </c>
      <c r="K201" t="str">
        <f>IF(Activity!L206="","",Activity!L206)</f>
        <v/>
      </c>
      <c r="L201" t="str">
        <f>IF(Activity!M206="","",Activity!M206)</f>
        <v/>
      </c>
      <c r="M201" t="str">
        <f>IF(Activity!N206="","",Activity!N206)</f>
        <v/>
      </c>
      <c r="N201" s="140" t="str">
        <f>IF(Activity!O206="","",Activity!O206)</f>
        <v/>
      </c>
      <c r="O201" t="str">
        <f>IF(Activity!P206="","",Activity!P206)</f>
        <v/>
      </c>
      <c r="P201" t="str">
        <f>IF(Activity!Q206="","",Activity!Q206)</f>
        <v/>
      </c>
      <c r="Q201" s="140" t="str">
        <f>IF(Activity!R206="","",Activity!R206)</f>
        <v/>
      </c>
      <c r="R201" t="str">
        <f>IF(Activity!U206="","",Activity!U206)</f>
        <v/>
      </c>
      <c r="S201" t="str">
        <f>IF(Activity!S206="","",Activity!S206)</f>
        <v/>
      </c>
      <c r="T201" t="str">
        <f>IF(Activity!T206="","",Activity!T206)</f>
        <v/>
      </c>
      <c r="V201" t="str">
        <f>IF(Activity!W206="","",Activity!W206)</f>
        <v/>
      </c>
    </row>
    <row r="202" spans="1:22" x14ac:dyDescent="0.3">
      <c r="A202">
        <v>11</v>
      </c>
      <c r="B202" t="str">
        <f t="shared" si="4"/>
        <v/>
      </c>
      <c r="C202" s="11" t="str">
        <f>IF(Activity!E207="","",Activity!E207)</f>
        <v/>
      </c>
      <c r="D202" t="str">
        <f>IF(Activity!F207="","",Activity!F207)</f>
        <v/>
      </c>
      <c r="E202" t="str">
        <f>IF(Activity!G207="","",Activity!G207)</f>
        <v/>
      </c>
      <c r="F202" t="str">
        <f>IF(Activity!H207="","",Activity!H207)</f>
        <v/>
      </c>
      <c r="G202" t="str">
        <f>IF(Activity!I207="","",Activity!I207)</f>
        <v/>
      </c>
      <c r="H202" t="str">
        <f>IF(I202="","",VLOOKUP(I202,Lists!F:G,2,FALSE))</f>
        <v/>
      </c>
      <c r="I202" t="str">
        <f>IF(Activity!J207="","",Activity!J207)</f>
        <v/>
      </c>
      <c r="J202">
        <f>IF(Activity!K207="","",Activity!K207)</f>
        <v>0</v>
      </c>
      <c r="K202" t="str">
        <f>IF(Activity!L207="","",Activity!L207)</f>
        <v/>
      </c>
      <c r="L202" t="str">
        <f>IF(Activity!M207="","",Activity!M207)</f>
        <v/>
      </c>
      <c r="M202" t="str">
        <f>IF(Activity!N207="","",Activity!N207)</f>
        <v/>
      </c>
      <c r="N202" s="140" t="str">
        <f>IF(Activity!O207="","",Activity!O207)</f>
        <v/>
      </c>
      <c r="O202" t="str">
        <f>IF(Activity!P207="","",Activity!P207)</f>
        <v/>
      </c>
      <c r="P202" t="str">
        <f>IF(Activity!Q207="","",Activity!Q207)</f>
        <v/>
      </c>
      <c r="Q202" s="140" t="str">
        <f>IF(Activity!R207="","",Activity!R207)</f>
        <v/>
      </c>
      <c r="R202" t="str">
        <f>IF(Activity!U207="","",Activity!U207)</f>
        <v/>
      </c>
      <c r="S202" t="str">
        <f>IF(Activity!S207="","",Activity!S207)</f>
        <v/>
      </c>
      <c r="T202" t="str">
        <f>IF(Activity!T207="","",Activity!T207)</f>
        <v/>
      </c>
      <c r="V202" t="str">
        <f>IF(Activity!W207="","",Activity!W207)</f>
        <v/>
      </c>
    </row>
    <row r="203" spans="1:22" x14ac:dyDescent="0.3">
      <c r="A203">
        <v>11</v>
      </c>
      <c r="B203" t="str">
        <f t="shared" si="4"/>
        <v/>
      </c>
      <c r="C203" s="11" t="str">
        <f>IF(Activity!E208="","",Activity!E208)</f>
        <v/>
      </c>
      <c r="D203" t="str">
        <f>IF(Activity!F208="","",Activity!F208)</f>
        <v/>
      </c>
      <c r="E203" t="str">
        <f>IF(Activity!G208="","",Activity!G208)</f>
        <v/>
      </c>
      <c r="F203" t="str">
        <f>IF(Activity!H208="","",Activity!H208)</f>
        <v/>
      </c>
      <c r="G203" t="str">
        <f>IF(Activity!I208="","",Activity!I208)</f>
        <v/>
      </c>
      <c r="H203" t="str">
        <f>IF(I203="","",VLOOKUP(I203,Lists!F:G,2,FALSE))</f>
        <v/>
      </c>
      <c r="I203" t="str">
        <f>IF(Activity!J208="","",Activity!J208)</f>
        <v/>
      </c>
      <c r="J203">
        <f>IF(Activity!K208="","",Activity!K208)</f>
        <v>0</v>
      </c>
      <c r="K203" t="str">
        <f>IF(Activity!L208="","",Activity!L208)</f>
        <v/>
      </c>
      <c r="L203" t="str">
        <f>IF(Activity!M208="","",Activity!M208)</f>
        <v/>
      </c>
      <c r="M203" t="str">
        <f>IF(Activity!N208="","",Activity!N208)</f>
        <v/>
      </c>
      <c r="N203" s="140" t="str">
        <f>IF(Activity!O208="","",Activity!O208)</f>
        <v/>
      </c>
      <c r="O203" t="str">
        <f>IF(Activity!P208="","",Activity!P208)</f>
        <v/>
      </c>
      <c r="P203" t="str">
        <f>IF(Activity!Q208="","",Activity!Q208)</f>
        <v/>
      </c>
      <c r="Q203" s="140" t="str">
        <f>IF(Activity!R208="","",Activity!R208)</f>
        <v/>
      </c>
      <c r="R203" t="str">
        <f>IF(Activity!U208="","",Activity!U208)</f>
        <v/>
      </c>
      <c r="S203" t="str">
        <f>IF(Activity!S208="","",Activity!S208)</f>
        <v/>
      </c>
      <c r="T203" t="str">
        <f>IF(Activity!T208="","",Activity!T208)</f>
        <v/>
      </c>
      <c r="V203" t="str">
        <f>IF(Activity!W208="","",Activity!W208)</f>
        <v/>
      </c>
    </row>
    <row r="204" spans="1:22" x14ac:dyDescent="0.3">
      <c r="A204">
        <v>11</v>
      </c>
      <c r="B204" t="str">
        <f t="shared" si="4"/>
        <v/>
      </c>
      <c r="C204" s="11" t="str">
        <f>IF(Activity!E209="","",Activity!E209)</f>
        <v/>
      </c>
      <c r="D204" t="str">
        <f>IF(Activity!F209="","",Activity!F209)</f>
        <v/>
      </c>
      <c r="E204" t="str">
        <f>IF(Activity!G209="","",Activity!G209)</f>
        <v/>
      </c>
      <c r="F204" t="str">
        <f>IF(Activity!H209="","",Activity!H209)</f>
        <v/>
      </c>
      <c r="G204" t="str">
        <f>IF(Activity!I209="","",Activity!I209)</f>
        <v/>
      </c>
      <c r="H204" t="str">
        <f>IF(I204="","",VLOOKUP(I204,Lists!F:G,2,FALSE))</f>
        <v/>
      </c>
      <c r="I204" t="str">
        <f>IF(Activity!J209="","",Activity!J209)</f>
        <v/>
      </c>
      <c r="J204">
        <f>IF(Activity!K209="","",Activity!K209)</f>
        <v>0</v>
      </c>
      <c r="K204" t="str">
        <f>IF(Activity!L209="","",Activity!L209)</f>
        <v/>
      </c>
      <c r="L204" t="str">
        <f>IF(Activity!M209="","",Activity!M209)</f>
        <v/>
      </c>
      <c r="M204" t="str">
        <f>IF(Activity!N209="","",Activity!N209)</f>
        <v/>
      </c>
      <c r="N204" s="140" t="str">
        <f>IF(Activity!O209="","",Activity!O209)</f>
        <v/>
      </c>
      <c r="O204" t="str">
        <f>IF(Activity!P209="","",Activity!P209)</f>
        <v/>
      </c>
      <c r="P204" t="str">
        <f>IF(Activity!Q209="","",Activity!Q209)</f>
        <v/>
      </c>
      <c r="Q204" s="140" t="str">
        <f>IF(Activity!R209="","",Activity!R209)</f>
        <v/>
      </c>
      <c r="R204" t="str">
        <f>IF(Activity!U209="","",Activity!U209)</f>
        <v/>
      </c>
      <c r="S204" t="str">
        <f>IF(Activity!S209="","",Activity!S209)</f>
        <v/>
      </c>
      <c r="T204" t="str">
        <f>IF(Activity!T209="","",Activity!T209)</f>
        <v/>
      </c>
      <c r="V204" t="str">
        <f>IF(Activity!W209="","",Activity!W209)</f>
        <v/>
      </c>
    </row>
    <row r="205" spans="1:22" x14ac:dyDescent="0.3">
      <c r="A205">
        <v>11</v>
      </c>
      <c r="B205" t="str">
        <f t="shared" si="4"/>
        <v/>
      </c>
      <c r="C205" s="11" t="str">
        <f>IF(Activity!E210="","",Activity!E210)</f>
        <v/>
      </c>
      <c r="D205" t="str">
        <f>IF(Activity!F210="","",Activity!F210)</f>
        <v/>
      </c>
      <c r="E205" t="str">
        <f>IF(Activity!G210="","",Activity!G210)</f>
        <v/>
      </c>
      <c r="F205" t="str">
        <f>IF(Activity!H210="","",Activity!H210)</f>
        <v/>
      </c>
      <c r="G205" t="str">
        <f>IF(Activity!I210="","",Activity!I210)</f>
        <v/>
      </c>
      <c r="H205" t="str">
        <f>IF(I205="","",VLOOKUP(I205,Lists!F:G,2,FALSE))</f>
        <v/>
      </c>
      <c r="I205" t="str">
        <f>IF(Activity!J210="","",Activity!J210)</f>
        <v/>
      </c>
      <c r="J205">
        <f>IF(Activity!K210="","",Activity!K210)</f>
        <v>0</v>
      </c>
      <c r="K205" t="str">
        <f>IF(Activity!L210="","",Activity!L210)</f>
        <v/>
      </c>
      <c r="L205" t="str">
        <f>IF(Activity!M210="","",Activity!M210)</f>
        <v/>
      </c>
      <c r="M205" t="str">
        <f>IF(Activity!N210="","",Activity!N210)</f>
        <v/>
      </c>
      <c r="N205" s="140" t="str">
        <f>IF(Activity!O210="","",Activity!O210)</f>
        <v/>
      </c>
      <c r="O205" t="str">
        <f>IF(Activity!P210="","",Activity!P210)</f>
        <v/>
      </c>
      <c r="P205" t="str">
        <f>IF(Activity!Q210="","",Activity!Q210)</f>
        <v/>
      </c>
      <c r="Q205" s="140" t="str">
        <f>IF(Activity!R210="","",Activity!R210)</f>
        <v/>
      </c>
      <c r="R205" t="str">
        <f>IF(Activity!U210="","",Activity!U210)</f>
        <v/>
      </c>
      <c r="S205" t="str">
        <f>IF(Activity!S210="","",Activity!S210)</f>
        <v/>
      </c>
      <c r="T205" t="str">
        <f>IF(Activity!T210="","",Activity!T210)</f>
        <v/>
      </c>
      <c r="V205" t="str">
        <f>IF(Activity!W210="","",Activity!W210)</f>
        <v/>
      </c>
    </row>
    <row r="206" spans="1:22" x14ac:dyDescent="0.3">
      <c r="A206">
        <v>11</v>
      </c>
      <c r="B206" t="str">
        <f t="shared" si="4"/>
        <v/>
      </c>
      <c r="C206" s="11" t="str">
        <f>IF(Activity!E211="","",Activity!E211)</f>
        <v/>
      </c>
      <c r="D206" t="str">
        <f>IF(Activity!F211="","",Activity!F211)</f>
        <v/>
      </c>
      <c r="E206" t="str">
        <f>IF(Activity!G211="","",Activity!G211)</f>
        <v/>
      </c>
      <c r="F206" t="str">
        <f>IF(Activity!H211="","",Activity!H211)</f>
        <v/>
      </c>
      <c r="G206" t="str">
        <f>IF(Activity!I211="","",Activity!I211)</f>
        <v/>
      </c>
      <c r="H206" t="str">
        <f>IF(I206="","",VLOOKUP(I206,Lists!F:G,2,FALSE))</f>
        <v/>
      </c>
      <c r="I206" t="str">
        <f>IF(Activity!J211="","",Activity!J211)</f>
        <v/>
      </c>
      <c r="J206">
        <f>IF(Activity!K211="","",Activity!K211)</f>
        <v>0</v>
      </c>
      <c r="K206" t="str">
        <f>IF(Activity!L211="","",Activity!L211)</f>
        <v/>
      </c>
      <c r="L206" t="str">
        <f>IF(Activity!M211="","",Activity!M211)</f>
        <v/>
      </c>
      <c r="M206" t="str">
        <f>IF(Activity!N211="","",Activity!N211)</f>
        <v/>
      </c>
      <c r="N206" s="140" t="str">
        <f>IF(Activity!O211="","",Activity!O211)</f>
        <v/>
      </c>
      <c r="O206" t="str">
        <f>IF(Activity!P211="","",Activity!P211)</f>
        <v/>
      </c>
      <c r="P206" t="str">
        <f>IF(Activity!Q211="","",Activity!Q211)</f>
        <v/>
      </c>
      <c r="Q206" s="140" t="str">
        <f>IF(Activity!R211="","",Activity!R211)</f>
        <v/>
      </c>
      <c r="R206" t="str">
        <f>IF(Activity!U211="","",Activity!U211)</f>
        <v/>
      </c>
      <c r="S206" t="str">
        <f>IF(Activity!S211="","",Activity!S211)</f>
        <v/>
      </c>
      <c r="T206" t="str">
        <f>IF(Activity!T211="","",Activity!T211)</f>
        <v/>
      </c>
      <c r="V206" t="str">
        <f>IF(Activity!W211="","",Activity!W211)</f>
        <v/>
      </c>
    </row>
    <row r="207" spans="1:22" x14ac:dyDescent="0.3">
      <c r="A207">
        <v>11</v>
      </c>
      <c r="B207" t="str">
        <f t="shared" si="4"/>
        <v/>
      </c>
      <c r="C207" s="11" t="str">
        <f>IF(Activity!E212="","",Activity!E212)</f>
        <v/>
      </c>
      <c r="D207" t="str">
        <f>IF(Activity!F212="","",Activity!F212)</f>
        <v/>
      </c>
      <c r="E207" t="str">
        <f>IF(Activity!G212="","",Activity!G212)</f>
        <v/>
      </c>
      <c r="F207" t="str">
        <f>IF(Activity!H212="","",Activity!H212)</f>
        <v/>
      </c>
      <c r="G207" t="str">
        <f>IF(Activity!I212="","",Activity!I212)</f>
        <v/>
      </c>
      <c r="H207" t="str">
        <f>IF(I207="","",VLOOKUP(I207,Lists!F:G,2,FALSE))</f>
        <v/>
      </c>
      <c r="I207" t="str">
        <f>IF(Activity!J212="","",Activity!J212)</f>
        <v/>
      </c>
      <c r="J207">
        <f>IF(Activity!K212="","",Activity!K212)</f>
        <v>0</v>
      </c>
      <c r="K207" t="str">
        <f>IF(Activity!L212="","",Activity!L212)</f>
        <v/>
      </c>
      <c r="L207" t="str">
        <f>IF(Activity!M212="","",Activity!M212)</f>
        <v/>
      </c>
      <c r="M207" t="str">
        <f>IF(Activity!N212="","",Activity!N212)</f>
        <v/>
      </c>
      <c r="N207" s="140" t="str">
        <f>IF(Activity!O212="","",Activity!O212)</f>
        <v/>
      </c>
      <c r="O207" t="str">
        <f>IF(Activity!P212="","",Activity!P212)</f>
        <v/>
      </c>
      <c r="P207" t="str">
        <f>IF(Activity!Q212="","",Activity!Q212)</f>
        <v/>
      </c>
      <c r="Q207" s="140" t="str">
        <f>IF(Activity!R212="","",Activity!R212)</f>
        <v/>
      </c>
      <c r="R207" t="str">
        <f>IF(Activity!U212="","",Activity!U212)</f>
        <v/>
      </c>
      <c r="S207" t="str">
        <f>IF(Activity!S212="","",Activity!S212)</f>
        <v/>
      </c>
      <c r="T207" t="str">
        <f>IF(Activity!T212="","",Activity!T212)</f>
        <v/>
      </c>
      <c r="V207" t="str">
        <f>IF(Activity!W212="","",Activity!W212)</f>
        <v/>
      </c>
    </row>
    <row r="208" spans="1:22" x14ac:dyDescent="0.3">
      <c r="A208">
        <v>11</v>
      </c>
      <c r="B208" t="str">
        <f t="shared" si="4"/>
        <v/>
      </c>
      <c r="C208" s="11" t="str">
        <f>IF(Activity!E213="","",Activity!E213)</f>
        <v/>
      </c>
      <c r="D208" t="str">
        <f>IF(Activity!F213="","",Activity!F213)</f>
        <v/>
      </c>
      <c r="E208" t="str">
        <f>IF(Activity!G213="","",Activity!G213)</f>
        <v/>
      </c>
      <c r="F208" t="str">
        <f>IF(Activity!H213="","",Activity!H213)</f>
        <v/>
      </c>
      <c r="G208" t="str">
        <f>IF(Activity!I213="","",Activity!I213)</f>
        <v/>
      </c>
      <c r="H208" t="str">
        <f>IF(I208="","",VLOOKUP(I208,Lists!F:G,2,FALSE))</f>
        <v/>
      </c>
      <c r="I208" t="str">
        <f>IF(Activity!J213="","",Activity!J213)</f>
        <v/>
      </c>
      <c r="J208">
        <f>IF(Activity!K213="","",Activity!K213)</f>
        <v>0</v>
      </c>
      <c r="K208" t="str">
        <f>IF(Activity!L213="","",Activity!L213)</f>
        <v/>
      </c>
      <c r="L208" t="str">
        <f>IF(Activity!M213="","",Activity!M213)</f>
        <v/>
      </c>
      <c r="M208" t="str">
        <f>IF(Activity!N213="","",Activity!N213)</f>
        <v/>
      </c>
      <c r="N208" s="140" t="str">
        <f>IF(Activity!O213="","",Activity!O213)</f>
        <v/>
      </c>
      <c r="O208" t="str">
        <f>IF(Activity!P213="","",Activity!P213)</f>
        <v/>
      </c>
      <c r="P208" t="str">
        <f>IF(Activity!Q213="","",Activity!Q213)</f>
        <v/>
      </c>
      <c r="Q208" s="140" t="str">
        <f>IF(Activity!R213="","",Activity!R213)</f>
        <v/>
      </c>
      <c r="R208" t="str">
        <f>IF(Activity!U213="","",Activity!U213)</f>
        <v/>
      </c>
      <c r="S208" t="str">
        <f>IF(Activity!S213="","",Activity!S213)</f>
        <v/>
      </c>
      <c r="T208" t="str">
        <f>IF(Activity!T213="","",Activity!T213)</f>
        <v/>
      </c>
      <c r="V208" t="str">
        <f>IF(Activity!W213="","",Activity!W213)</f>
        <v/>
      </c>
    </row>
    <row r="209" spans="1:22" x14ac:dyDescent="0.3">
      <c r="A209">
        <v>11</v>
      </c>
      <c r="B209" t="str">
        <f t="shared" si="4"/>
        <v/>
      </c>
      <c r="C209" s="11" t="str">
        <f>IF(Activity!E214="","",Activity!E214)</f>
        <v/>
      </c>
      <c r="D209" t="str">
        <f>IF(Activity!F214="","",Activity!F214)</f>
        <v/>
      </c>
      <c r="E209" t="str">
        <f>IF(Activity!G214="","",Activity!G214)</f>
        <v/>
      </c>
      <c r="F209" t="str">
        <f>IF(Activity!H214="","",Activity!H214)</f>
        <v/>
      </c>
      <c r="G209" t="str">
        <f>IF(Activity!I214="","",Activity!I214)</f>
        <v/>
      </c>
      <c r="H209" t="str">
        <f>IF(I209="","",VLOOKUP(I209,Lists!F:G,2,FALSE))</f>
        <v/>
      </c>
      <c r="I209" t="str">
        <f>IF(Activity!J214="","",Activity!J214)</f>
        <v/>
      </c>
      <c r="J209">
        <f>IF(Activity!K214="","",Activity!K214)</f>
        <v>0</v>
      </c>
      <c r="K209" t="str">
        <f>IF(Activity!L214="","",Activity!L214)</f>
        <v/>
      </c>
      <c r="L209" t="str">
        <f>IF(Activity!M214="","",Activity!M214)</f>
        <v/>
      </c>
      <c r="M209" t="str">
        <f>IF(Activity!N214="","",Activity!N214)</f>
        <v/>
      </c>
      <c r="N209" s="140" t="str">
        <f>IF(Activity!O214="","",Activity!O214)</f>
        <v/>
      </c>
      <c r="O209" t="str">
        <f>IF(Activity!P214="","",Activity!P214)</f>
        <v/>
      </c>
      <c r="P209" t="str">
        <f>IF(Activity!Q214="","",Activity!Q214)</f>
        <v/>
      </c>
      <c r="Q209" s="140" t="str">
        <f>IF(Activity!R214="","",Activity!R214)</f>
        <v/>
      </c>
      <c r="R209" t="str">
        <f>IF(Activity!U214="","",Activity!U214)</f>
        <v/>
      </c>
      <c r="S209" t="str">
        <f>IF(Activity!S214="","",Activity!S214)</f>
        <v/>
      </c>
      <c r="T209" t="str">
        <f>IF(Activity!T214="","",Activity!T214)</f>
        <v/>
      </c>
      <c r="V209" t="str">
        <f>IF(Activity!W214="","",Activity!W214)</f>
        <v/>
      </c>
    </row>
    <row r="210" spans="1:22" x14ac:dyDescent="0.3">
      <c r="A210">
        <v>11</v>
      </c>
      <c r="B210" t="str">
        <f t="shared" si="4"/>
        <v/>
      </c>
      <c r="C210" s="11" t="str">
        <f>IF(Activity!E215="","",Activity!E215)</f>
        <v/>
      </c>
      <c r="D210" t="str">
        <f>IF(Activity!F215="","",Activity!F215)</f>
        <v/>
      </c>
      <c r="E210" t="str">
        <f>IF(Activity!G215="","",Activity!G215)</f>
        <v/>
      </c>
      <c r="F210" t="str">
        <f>IF(Activity!H215="","",Activity!H215)</f>
        <v/>
      </c>
      <c r="G210" t="str">
        <f>IF(Activity!I215="","",Activity!I215)</f>
        <v/>
      </c>
      <c r="H210" t="str">
        <f>IF(I210="","",VLOOKUP(I210,Lists!F:G,2,FALSE))</f>
        <v/>
      </c>
      <c r="I210" t="str">
        <f>IF(Activity!J215="","",Activity!J215)</f>
        <v/>
      </c>
      <c r="J210">
        <f>IF(Activity!K215="","",Activity!K215)</f>
        <v>0</v>
      </c>
      <c r="K210" t="str">
        <f>IF(Activity!L215="","",Activity!L215)</f>
        <v/>
      </c>
      <c r="L210" t="str">
        <f>IF(Activity!M215="","",Activity!M215)</f>
        <v/>
      </c>
      <c r="M210" t="str">
        <f>IF(Activity!N215="","",Activity!N215)</f>
        <v/>
      </c>
      <c r="N210" s="140" t="str">
        <f>IF(Activity!O215="","",Activity!O215)</f>
        <v/>
      </c>
      <c r="O210" t="str">
        <f>IF(Activity!P215="","",Activity!P215)</f>
        <v/>
      </c>
      <c r="P210" t="str">
        <f>IF(Activity!Q215="","",Activity!Q215)</f>
        <v/>
      </c>
      <c r="Q210" s="140" t="str">
        <f>IF(Activity!R215="","",Activity!R215)</f>
        <v/>
      </c>
      <c r="R210" t="str">
        <f>IF(Activity!U215="","",Activity!U215)</f>
        <v/>
      </c>
      <c r="S210" t="str">
        <f>IF(Activity!S215="","",Activity!S215)</f>
        <v/>
      </c>
      <c r="T210" t="str">
        <f>IF(Activity!T215="","",Activity!T215)</f>
        <v/>
      </c>
      <c r="V210" t="str">
        <f>IF(Activity!W215="","",Activity!W215)</f>
        <v/>
      </c>
    </row>
    <row r="211" spans="1:22" x14ac:dyDescent="0.3">
      <c r="A211">
        <v>11</v>
      </c>
      <c r="B211" t="str">
        <f t="shared" si="4"/>
        <v/>
      </c>
      <c r="C211" s="11" t="str">
        <f>IF(Activity!E216="","",Activity!E216)</f>
        <v/>
      </c>
      <c r="D211" t="str">
        <f>IF(Activity!F216="","",Activity!F216)</f>
        <v/>
      </c>
      <c r="E211" t="str">
        <f>IF(Activity!G216="","",Activity!G216)</f>
        <v/>
      </c>
      <c r="F211" t="str">
        <f>IF(Activity!H216="","",Activity!H216)</f>
        <v/>
      </c>
      <c r="G211" t="str">
        <f>IF(Activity!I216="","",Activity!I216)</f>
        <v/>
      </c>
      <c r="H211" t="str">
        <f>IF(I211="","",VLOOKUP(I211,Lists!F:G,2,FALSE))</f>
        <v/>
      </c>
      <c r="I211" t="str">
        <f>IF(Activity!J216="","",Activity!J216)</f>
        <v/>
      </c>
      <c r="J211">
        <f>IF(Activity!K216="","",Activity!K216)</f>
        <v>0</v>
      </c>
      <c r="K211" t="str">
        <f>IF(Activity!L216="","",Activity!L216)</f>
        <v/>
      </c>
      <c r="L211" t="str">
        <f>IF(Activity!M216="","",Activity!M216)</f>
        <v/>
      </c>
      <c r="M211" t="str">
        <f>IF(Activity!N216="","",Activity!N216)</f>
        <v/>
      </c>
      <c r="N211" s="140" t="str">
        <f>IF(Activity!O216="","",Activity!O216)</f>
        <v/>
      </c>
      <c r="O211" t="str">
        <f>IF(Activity!P216="","",Activity!P216)</f>
        <v/>
      </c>
      <c r="P211" t="str">
        <f>IF(Activity!Q216="","",Activity!Q216)</f>
        <v/>
      </c>
      <c r="Q211" s="140" t="str">
        <f>IF(Activity!R216="","",Activity!R216)</f>
        <v/>
      </c>
      <c r="R211" t="str">
        <f>IF(Activity!U216="","",Activity!U216)</f>
        <v/>
      </c>
      <c r="S211" t="str">
        <f>IF(Activity!S216="","",Activity!S216)</f>
        <v/>
      </c>
      <c r="T211" t="str">
        <f>IF(Activity!T216="","",Activity!T216)</f>
        <v/>
      </c>
      <c r="V211" t="str">
        <f>IF(Activity!W216="","",Activity!W216)</f>
        <v/>
      </c>
    </row>
    <row r="212" spans="1:22" x14ac:dyDescent="0.3">
      <c r="A212">
        <v>11</v>
      </c>
      <c r="B212" t="str">
        <f t="shared" si="4"/>
        <v/>
      </c>
      <c r="C212" s="11" t="str">
        <f>IF(Activity!E217="","",Activity!E217)</f>
        <v/>
      </c>
      <c r="D212" t="str">
        <f>IF(Activity!F217="","",Activity!F217)</f>
        <v/>
      </c>
      <c r="E212" t="str">
        <f>IF(Activity!G217="","",Activity!G217)</f>
        <v/>
      </c>
      <c r="F212" t="str">
        <f>IF(Activity!H217="","",Activity!H217)</f>
        <v/>
      </c>
      <c r="G212" t="str">
        <f>IF(Activity!I217="","",Activity!I217)</f>
        <v/>
      </c>
      <c r="H212" t="str">
        <f>IF(I212="","",VLOOKUP(I212,Lists!F:G,2,FALSE))</f>
        <v/>
      </c>
      <c r="I212" t="str">
        <f>IF(Activity!J217="","",Activity!J217)</f>
        <v/>
      </c>
      <c r="J212">
        <f>IF(Activity!K217="","",Activity!K217)</f>
        <v>0</v>
      </c>
      <c r="K212" t="str">
        <f>IF(Activity!L217="","",Activity!L217)</f>
        <v/>
      </c>
      <c r="L212" t="str">
        <f>IF(Activity!M217="","",Activity!M217)</f>
        <v/>
      </c>
      <c r="M212" t="str">
        <f>IF(Activity!N217="","",Activity!N217)</f>
        <v/>
      </c>
      <c r="N212" s="140" t="str">
        <f>IF(Activity!O217="","",Activity!O217)</f>
        <v/>
      </c>
      <c r="O212" t="str">
        <f>IF(Activity!P217="","",Activity!P217)</f>
        <v/>
      </c>
      <c r="P212" t="str">
        <f>IF(Activity!Q217="","",Activity!Q217)</f>
        <v/>
      </c>
      <c r="Q212" s="140" t="str">
        <f>IF(Activity!R217="","",Activity!R217)</f>
        <v/>
      </c>
      <c r="R212" t="str">
        <f>IF(Activity!U217="","",Activity!U217)</f>
        <v/>
      </c>
      <c r="S212" t="str">
        <f>IF(Activity!S217="","",Activity!S217)</f>
        <v/>
      </c>
      <c r="T212" t="str">
        <f>IF(Activity!T217="","",Activity!T217)</f>
        <v/>
      </c>
      <c r="V212" t="str">
        <f>IF(Activity!W217="","",Activity!W217)</f>
        <v/>
      </c>
    </row>
    <row r="213" spans="1:22" x14ac:dyDescent="0.3">
      <c r="A213">
        <v>11</v>
      </c>
      <c r="B213" t="str">
        <f t="shared" si="4"/>
        <v/>
      </c>
      <c r="C213" s="11" t="str">
        <f>IF(Activity!E218="","",Activity!E218)</f>
        <v/>
      </c>
      <c r="D213" t="str">
        <f>IF(Activity!F218="","",Activity!F218)</f>
        <v/>
      </c>
      <c r="E213" t="str">
        <f>IF(Activity!G218="","",Activity!G218)</f>
        <v/>
      </c>
      <c r="F213" t="str">
        <f>IF(Activity!H218="","",Activity!H218)</f>
        <v/>
      </c>
      <c r="G213" t="str">
        <f>IF(Activity!I218="","",Activity!I218)</f>
        <v/>
      </c>
      <c r="H213" t="str">
        <f>IF(I213="","",VLOOKUP(I213,Lists!F:G,2,FALSE))</f>
        <v/>
      </c>
      <c r="I213" t="str">
        <f>IF(Activity!J218="","",Activity!J218)</f>
        <v/>
      </c>
      <c r="J213">
        <f>IF(Activity!K218="","",Activity!K218)</f>
        <v>0</v>
      </c>
      <c r="K213" t="str">
        <f>IF(Activity!L218="","",Activity!L218)</f>
        <v/>
      </c>
      <c r="L213" t="str">
        <f>IF(Activity!M218="","",Activity!M218)</f>
        <v/>
      </c>
      <c r="M213" t="str">
        <f>IF(Activity!N218="","",Activity!N218)</f>
        <v/>
      </c>
      <c r="N213" s="140" t="str">
        <f>IF(Activity!O218="","",Activity!O218)</f>
        <v/>
      </c>
      <c r="O213" t="str">
        <f>IF(Activity!P218="","",Activity!P218)</f>
        <v/>
      </c>
      <c r="P213" t="str">
        <f>IF(Activity!Q218="","",Activity!Q218)</f>
        <v/>
      </c>
      <c r="Q213" s="140" t="str">
        <f>IF(Activity!R218="","",Activity!R218)</f>
        <v/>
      </c>
      <c r="R213" t="str">
        <f>IF(Activity!U218="","",Activity!U218)</f>
        <v/>
      </c>
      <c r="S213" t="str">
        <f>IF(Activity!S218="","",Activity!S218)</f>
        <v/>
      </c>
      <c r="T213" t="str">
        <f>IF(Activity!T218="","",Activity!T218)</f>
        <v/>
      </c>
      <c r="V213" t="str">
        <f>IF(Activity!W218="","",Activity!W218)</f>
        <v/>
      </c>
    </row>
    <row r="214" spans="1:22" x14ac:dyDescent="0.3">
      <c r="A214">
        <v>11</v>
      </c>
      <c r="B214" t="str">
        <f t="shared" si="4"/>
        <v/>
      </c>
      <c r="C214" s="11" t="str">
        <f>IF(Activity!E219="","",Activity!E219)</f>
        <v/>
      </c>
      <c r="D214" t="str">
        <f>IF(Activity!F219="","",Activity!F219)</f>
        <v/>
      </c>
      <c r="E214" t="str">
        <f>IF(Activity!G219="","",Activity!G219)</f>
        <v/>
      </c>
      <c r="F214" t="str">
        <f>IF(Activity!H219="","",Activity!H219)</f>
        <v/>
      </c>
      <c r="G214" t="str">
        <f>IF(Activity!I219="","",Activity!I219)</f>
        <v/>
      </c>
      <c r="H214" t="str">
        <f>IF(I214="","",VLOOKUP(I214,Lists!F:G,2,FALSE))</f>
        <v/>
      </c>
      <c r="I214" t="str">
        <f>IF(Activity!J219="","",Activity!J219)</f>
        <v/>
      </c>
      <c r="J214">
        <f>IF(Activity!K219="","",Activity!K219)</f>
        <v>0</v>
      </c>
      <c r="K214" t="str">
        <f>IF(Activity!L219="","",Activity!L219)</f>
        <v/>
      </c>
      <c r="L214" t="str">
        <f>IF(Activity!M219="","",Activity!M219)</f>
        <v/>
      </c>
      <c r="M214" t="str">
        <f>IF(Activity!N219="","",Activity!N219)</f>
        <v/>
      </c>
      <c r="N214" s="140" t="str">
        <f>IF(Activity!O219="","",Activity!O219)</f>
        <v/>
      </c>
      <c r="O214" t="str">
        <f>IF(Activity!P219="","",Activity!P219)</f>
        <v/>
      </c>
      <c r="P214" t="str">
        <f>IF(Activity!Q219="","",Activity!Q219)</f>
        <v/>
      </c>
      <c r="Q214" s="140" t="str">
        <f>IF(Activity!R219="","",Activity!R219)</f>
        <v/>
      </c>
      <c r="R214" t="str">
        <f>IF(Activity!U219="","",Activity!U219)</f>
        <v/>
      </c>
      <c r="S214" t="str">
        <f>IF(Activity!S219="","",Activity!S219)</f>
        <v/>
      </c>
      <c r="T214" t="str">
        <f>IF(Activity!T219="","",Activity!T219)</f>
        <v/>
      </c>
      <c r="V214" t="str">
        <f>IF(Activity!W219="","",Activity!W219)</f>
        <v/>
      </c>
    </row>
    <row r="215" spans="1:22" x14ac:dyDescent="0.3">
      <c r="A215">
        <v>11</v>
      </c>
      <c r="B215" t="str">
        <f t="shared" si="4"/>
        <v/>
      </c>
      <c r="C215" s="11" t="str">
        <f>IF(Activity!E220="","",Activity!E220)</f>
        <v/>
      </c>
      <c r="D215" t="str">
        <f>IF(Activity!F220="","",Activity!F220)</f>
        <v/>
      </c>
      <c r="E215" t="str">
        <f>IF(Activity!G220="","",Activity!G220)</f>
        <v/>
      </c>
      <c r="F215" t="str">
        <f>IF(Activity!H220="","",Activity!H220)</f>
        <v/>
      </c>
      <c r="G215" t="str">
        <f>IF(Activity!I220="","",Activity!I220)</f>
        <v/>
      </c>
      <c r="H215" t="str">
        <f>IF(I215="","",VLOOKUP(I215,Lists!F:G,2,FALSE))</f>
        <v/>
      </c>
      <c r="I215" t="str">
        <f>IF(Activity!J220="","",Activity!J220)</f>
        <v/>
      </c>
      <c r="J215">
        <f>IF(Activity!K220="","",Activity!K220)</f>
        <v>0</v>
      </c>
      <c r="K215" t="str">
        <f>IF(Activity!L220="","",Activity!L220)</f>
        <v/>
      </c>
      <c r="L215" t="str">
        <f>IF(Activity!M220="","",Activity!M220)</f>
        <v/>
      </c>
      <c r="M215" t="str">
        <f>IF(Activity!N220="","",Activity!N220)</f>
        <v/>
      </c>
      <c r="N215" s="140" t="str">
        <f>IF(Activity!O220="","",Activity!O220)</f>
        <v/>
      </c>
      <c r="O215" t="str">
        <f>IF(Activity!P220="","",Activity!P220)</f>
        <v/>
      </c>
      <c r="P215" t="str">
        <f>IF(Activity!Q220="","",Activity!Q220)</f>
        <v/>
      </c>
      <c r="Q215" s="140" t="str">
        <f>IF(Activity!R220="","",Activity!R220)</f>
        <v/>
      </c>
      <c r="R215" t="str">
        <f>IF(Activity!U220="","",Activity!U220)</f>
        <v/>
      </c>
      <c r="S215" t="str">
        <f>IF(Activity!S220="","",Activity!S220)</f>
        <v/>
      </c>
      <c r="T215" t="str">
        <f>IF(Activity!T220="","",Activity!T220)</f>
        <v/>
      </c>
      <c r="V215" t="str">
        <f>IF(Activity!W220="","",Activity!W220)</f>
        <v/>
      </c>
    </row>
    <row r="216" spans="1:22" x14ac:dyDescent="0.3">
      <c r="A216">
        <v>11</v>
      </c>
      <c r="B216" t="str">
        <f t="shared" si="4"/>
        <v/>
      </c>
      <c r="C216" s="11" t="str">
        <f>IF(Activity!E221="","",Activity!E221)</f>
        <v/>
      </c>
      <c r="D216" t="str">
        <f>IF(Activity!F221="","",Activity!F221)</f>
        <v/>
      </c>
      <c r="E216" t="str">
        <f>IF(Activity!G221="","",Activity!G221)</f>
        <v/>
      </c>
      <c r="F216" t="str">
        <f>IF(Activity!H221="","",Activity!H221)</f>
        <v/>
      </c>
      <c r="G216" t="str">
        <f>IF(Activity!I221="","",Activity!I221)</f>
        <v/>
      </c>
      <c r="H216" t="str">
        <f>IF(I216="","",VLOOKUP(I216,Lists!F:G,2,FALSE))</f>
        <v/>
      </c>
      <c r="I216" t="str">
        <f>IF(Activity!J221="","",Activity!J221)</f>
        <v/>
      </c>
      <c r="J216">
        <f>IF(Activity!K221="","",Activity!K221)</f>
        <v>0</v>
      </c>
      <c r="K216" t="str">
        <f>IF(Activity!L221="","",Activity!L221)</f>
        <v/>
      </c>
      <c r="L216" t="str">
        <f>IF(Activity!M221="","",Activity!M221)</f>
        <v/>
      </c>
      <c r="M216" t="str">
        <f>IF(Activity!N221="","",Activity!N221)</f>
        <v/>
      </c>
      <c r="N216" s="140" t="str">
        <f>IF(Activity!O221="","",Activity!O221)</f>
        <v/>
      </c>
      <c r="O216" t="str">
        <f>IF(Activity!P221="","",Activity!P221)</f>
        <v/>
      </c>
      <c r="P216" t="str">
        <f>IF(Activity!Q221="","",Activity!Q221)</f>
        <v/>
      </c>
      <c r="Q216" s="140" t="str">
        <f>IF(Activity!R221="","",Activity!R221)</f>
        <v/>
      </c>
      <c r="R216" t="str">
        <f>IF(Activity!U221="","",Activity!U221)</f>
        <v/>
      </c>
      <c r="S216" t="str">
        <f>IF(Activity!S221="","",Activity!S221)</f>
        <v/>
      </c>
      <c r="T216" t="str">
        <f>IF(Activity!T221="","",Activity!T221)</f>
        <v/>
      </c>
      <c r="V216" t="str">
        <f>IF(Activity!W221="","",Activity!W221)</f>
        <v/>
      </c>
    </row>
    <row r="217" spans="1:22" x14ac:dyDescent="0.3">
      <c r="A217">
        <v>11</v>
      </c>
      <c r="B217" t="str">
        <f t="shared" si="4"/>
        <v/>
      </c>
      <c r="C217" s="11" t="str">
        <f>IF(Activity!E222="","",Activity!E222)</f>
        <v/>
      </c>
      <c r="D217" t="str">
        <f>IF(Activity!F222="","",Activity!F222)</f>
        <v/>
      </c>
      <c r="E217" t="str">
        <f>IF(Activity!G222="","",Activity!G222)</f>
        <v/>
      </c>
      <c r="F217" t="str">
        <f>IF(Activity!H222="","",Activity!H222)</f>
        <v/>
      </c>
      <c r="G217" t="str">
        <f>IF(Activity!I222="","",Activity!I222)</f>
        <v/>
      </c>
      <c r="H217" t="str">
        <f>IF(I217="","",VLOOKUP(I217,Lists!F:G,2,FALSE))</f>
        <v/>
      </c>
      <c r="I217" t="str">
        <f>IF(Activity!J222="","",Activity!J222)</f>
        <v/>
      </c>
      <c r="J217">
        <f>IF(Activity!K222="","",Activity!K222)</f>
        <v>0</v>
      </c>
      <c r="K217" t="str">
        <f>IF(Activity!L222="","",Activity!L222)</f>
        <v/>
      </c>
      <c r="L217" t="str">
        <f>IF(Activity!M222="","",Activity!M222)</f>
        <v/>
      </c>
      <c r="M217" t="str">
        <f>IF(Activity!N222="","",Activity!N222)</f>
        <v/>
      </c>
      <c r="N217" s="140" t="str">
        <f>IF(Activity!O222="","",Activity!O222)</f>
        <v/>
      </c>
      <c r="O217" t="str">
        <f>IF(Activity!P222="","",Activity!P222)</f>
        <v/>
      </c>
      <c r="P217" t="str">
        <f>IF(Activity!Q222="","",Activity!Q222)</f>
        <v/>
      </c>
      <c r="Q217" s="140" t="str">
        <f>IF(Activity!R222="","",Activity!R222)</f>
        <v/>
      </c>
      <c r="R217" t="str">
        <f>IF(Activity!U222="","",Activity!U222)</f>
        <v/>
      </c>
      <c r="S217" t="str">
        <f>IF(Activity!S222="","",Activity!S222)</f>
        <v/>
      </c>
      <c r="T217" t="str">
        <f>IF(Activity!T222="","",Activity!T222)</f>
        <v/>
      </c>
      <c r="V217" t="str">
        <f>IF(Activity!W222="","",Activity!W222)</f>
        <v/>
      </c>
    </row>
    <row r="218" spans="1:22" x14ac:dyDescent="0.3">
      <c r="A218">
        <v>11</v>
      </c>
      <c r="B218" t="str">
        <f t="shared" si="4"/>
        <v/>
      </c>
      <c r="C218" s="11" t="str">
        <f>IF(Activity!E223="","",Activity!E223)</f>
        <v/>
      </c>
      <c r="D218" t="str">
        <f>IF(Activity!F223="","",Activity!F223)</f>
        <v/>
      </c>
      <c r="E218" t="str">
        <f>IF(Activity!G223="","",Activity!G223)</f>
        <v/>
      </c>
      <c r="F218" t="str">
        <f>IF(Activity!H223="","",Activity!H223)</f>
        <v/>
      </c>
      <c r="G218" t="str">
        <f>IF(Activity!I223="","",Activity!I223)</f>
        <v/>
      </c>
      <c r="H218" t="str">
        <f>IF(I218="","",VLOOKUP(I218,Lists!F:G,2,FALSE))</f>
        <v/>
      </c>
      <c r="I218" t="str">
        <f>IF(Activity!J223="","",Activity!J223)</f>
        <v/>
      </c>
      <c r="J218">
        <f>IF(Activity!K223="","",Activity!K223)</f>
        <v>0</v>
      </c>
      <c r="K218" t="str">
        <f>IF(Activity!L223="","",Activity!L223)</f>
        <v/>
      </c>
      <c r="L218" t="str">
        <f>IF(Activity!M223="","",Activity!M223)</f>
        <v/>
      </c>
      <c r="M218" t="str">
        <f>IF(Activity!N223="","",Activity!N223)</f>
        <v/>
      </c>
      <c r="N218" s="140" t="str">
        <f>IF(Activity!O223="","",Activity!O223)</f>
        <v/>
      </c>
      <c r="O218" t="str">
        <f>IF(Activity!P223="","",Activity!P223)</f>
        <v/>
      </c>
      <c r="P218" t="str">
        <f>IF(Activity!Q223="","",Activity!Q223)</f>
        <v/>
      </c>
      <c r="Q218" s="140" t="str">
        <f>IF(Activity!R223="","",Activity!R223)</f>
        <v/>
      </c>
      <c r="R218" t="str">
        <f>IF(Activity!U223="","",Activity!U223)</f>
        <v/>
      </c>
      <c r="S218" t="str">
        <f>IF(Activity!S223="","",Activity!S223)</f>
        <v/>
      </c>
      <c r="T218" t="str">
        <f>IF(Activity!T223="","",Activity!T223)</f>
        <v/>
      </c>
      <c r="V218" t="str">
        <f>IF(Activity!W223="","",Activity!W223)</f>
        <v/>
      </c>
    </row>
    <row r="219" spans="1:22" x14ac:dyDescent="0.3">
      <c r="A219">
        <v>11</v>
      </c>
      <c r="B219" t="str">
        <f t="shared" si="4"/>
        <v/>
      </c>
      <c r="C219" s="11" t="str">
        <f>IF(Activity!E224="","",Activity!E224)</f>
        <v/>
      </c>
      <c r="D219" t="str">
        <f>IF(Activity!F224="","",Activity!F224)</f>
        <v/>
      </c>
      <c r="E219" t="str">
        <f>IF(Activity!G224="","",Activity!G224)</f>
        <v/>
      </c>
      <c r="F219" t="str">
        <f>IF(Activity!H224="","",Activity!H224)</f>
        <v/>
      </c>
      <c r="G219" t="str">
        <f>IF(Activity!I224="","",Activity!I224)</f>
        <v/>
      </c>
      <c r="H219" t="str">
        <f>IF(I219="","",VLOOKUP(I219,Lists!F:G,2,FALSE))</f>
        <v/>
      </c>
      <c r="I219" t="str">
        <f>IF(Activity!J224="","",Activity!J224)</f>
        <v/>
      </c>
      <c r="J219">
        <f>IF(Activity!K224="","",Activity!K224)</f>
        <v>0</v>
      </c>
      <c r="K219" t="str">
        <f>IF(Activity!L224="","",Activity!L224)</f>
        <v/>
      </c>
      <c r="L219" t="str">
        <f>IF(Activity!M224="","",Activity!M224)</f>
        <v/>
      </c>
      <c r="M219" t="str">
        <f>IF(Activity!N224="","",Activity!N224)</f>
        <v/>
      </c>
      <c r="N219" s="140" t="str">
        <f>IF(Activity!O224="","",Activity!O224)</f>
        <v/>
      </c>
      <c r="O219" t="str">
        <f>IF(Activity!P224="","",Activity!P224)</f>
        <v/>
      </c>
      <c r="P219" t="str">
        <f>IF(Activity!Q224="","",Activity!Q224)</f>
        <v/>
      </c>
      <c r="Q219" s="140" t="str">
        <f>IF(Activity!R224="","",Activity!R224)</f>
        <v/>
      </c>
      <c r="R219" t="str">
        <f>IF(Activity!U224="","",Activity!U224)</f>
        <v/>
      </c>
      <c r="S219" t="str">
        <f>IF(Activity!S224="","",Activity!S224)</f>
        <v/>
      </c>
      <c r="T219" t="str">
        <f>IF(Activity!T224="","",Activity!T224)</f>
        <v/>
      </c>
      <c r="V219" t="str">
        <f>IF(Activity!W224="","",Activity!W224)</f>
        <v/>
      </c>
    </row>
    <row r="220" spans="1:22" x14ac:dyDescent="0.3">
      <c r="A220">
        <v>11</v>
      </c>
      <c r="B220" t="str">
        <f t="shared" si="4"/>
        <v/>
      </c>
      <c r="C220" s="11" t="str">
        <f>IF(Activity!E225="","",Activity!E225)</f>
        <v/>
      </c>
      <c r="D220" t="str">
        <f>IF(Activity!F225="","",Activity!F225)</f>
        <v/>
      </c>
      <c r="E220" t="str">
        <f>IF(Activity!G225="","",Activity!G225)</f>
        <v/>
      </c>
      <c r="F220" t="str">
        <f>IF(Activity!H225="","",Activity!H225)</f>
        <v/>
      </c>
      <c r="G220" t="str">
        <f>IF(Activity!I225="","",Activity!I225)</f>
        <v/>
      </c>
      <c r="H220" t="str">
        <f>IF(I220="","",VLOOKUP(I220,Lists!F:G,2,FALSE))</f>
        <v/>
      </c>
      <c r="I220" t="str">
        <f>IF(Activity!J225="","",Activity!J225)</f>
        <v/>
      </c>
      <c r="J220">
        <f>IF(Activity!K225="","",Activity!K225)</f>
        <v>0</v>
      </c>
      <c r="K220" t="str">
        <f>IF(Activity!L225="","",Activity!L225)</f>
        <v/>
      </c>
      <c r="L220" t="str">
        <f>IF(Activity!M225="","",Activity!M225)</f>
        <v/>
      </c>
      <c r="M220" t="str">
        <f>IF(Activity!N225="","",Activity!N225)</f>
        <v/>
      </c>
      <c r="N220" s="140" t="str">
        <f>IF(Activity!O225="","",Activity!O225)</f>
        <v/>
      </c>
      <c r="O220" t="str">
        <f>IF(Activity!P225="","",Activity!P225)</f>
        <v/>
      </c>
      <c r="P220" t="str">
        <f>IF(Activity!Q225="","",Activity!Q225)</f>
        <v/>
      </c>
      <c r="Q220" s="140" t="str">
        <f>IF(Activity!R225="","",Activity!R225)</f>
        <v/>
      </c>
      <c r="R220" t="str">
        <f>IF(Activity!U225="","",Activity!U225)</f>
        <v/>
      </c>
      <c r="S220" t="str">
        <f>IF(Activity!S225="","",Activity!S225)</f>
        <v/>
      </c>
      <c r="T220" t="str">
        <f>IF(Activity!T225="","",Activity!T225)</f>
        <v/>
      </c>
      <c r="V220" t="str">
        <f>IF(Activity!W225="","",Activity!W225)</f>
        <v/>
      </c>
    </row>
    <row r="221" spans="1:22" x14ac:dyDescent="0.3">
      <c r="A221">
        <v>11</v>
      </c>
      <c r="B221" t="str">
        <f t="shared" si="4"/>
        <v/>
      </c>
      <c r="C221" s="11" t="str">
        <f>IF(Activity!E226="","",Activity!E226)</f>
        <v/>
      </c>
      <c r="D221" t="str">
        <f>IF(Activity!F226="","",Activity!F226)</f>
        <v/>
      </c>
      <c r="E221" t="str">
        <f>IF(Activity!G226="","",Activity!G226)</f>
        <v/>
      </c>
      <c r="F221" t="str">
        <f>IF(Activity!H226="","",Activity!H226)</f>
        <v/>
      </c>
      <c r="G221" t="str">
        <f>IF(Activity!I226="","",Activity!I226)</f>
        <v/>
      </c>
      <c r="H221" t="str">
        <f>IF(I221="","",VLOOKUP(I221,Lists!F:G,2,FALSE))</f>
        <v/>
      </c>
      <c r="I221" t="str">
        <f>IF(Activity!J226="","",Activity!J226)</f>
        <v/>
      </c>
      <c r="J221">
        <f>IF(Activity!K226="","",Activity!K226)</f>
        <v>0</v>
      </c>
      <c r="K221" t="str">
        <f>IF(Activity!L226="","",Activity!L226)</f>
        <v/>
      </c>
      <c r="L221" t="str">
        <f>IF(Activity!M226="","",Activity!M226)</f>
        <v/>
      </c>
      <c r="M221" t="str">
        <f>IF(Activity!N226="","",Activity!N226)</f>
        <v/>
      </c>
      <c r="N221" s="140" t="str">
        <f>IF(Activity!O226="","",Activity!O226)</f>
        <v/>
      </c>
      <c r="O221" t="str">
        <f>IF(Activity!P226="","",Activity!P226)</f>
        <v/>
      </c>
      <c r="P221" t="str">
        <f>IF(Activity!Q226="","",Activity!Q226)</f>
        <v/>
      </c>
      <c r="Q221" s="140" t="str">
        <f>IF(Activity!R226="","",Activity!R226)</f>
        <v/>
      </c>
      <c r="R221" t="str">
        <f>IF(Activity!U226="","",Activity!U226)</f>
        <v/>
      </c>
      <c r="S221" t="str">
        <f>IF(Activity!S226="","",Activity!S226)</f>
        <v/>
      </c>
      <c r="T221" t="str">
        <f>IF(Activity!T226="","",Activity!T226)</f>
        <v/>
      </c>
      <c r="V221" t="str">
        <f>IF(Activity!W226="","",Activity!W226)</f>
        <v/>
      </c>
    </row>
    <row r="222" spans="1:22" x14ac:dyDescent="0.3">
      <c r="A222">
        <v>11</v>
      </c>
      <c r="B222" t="str">
        <f t="shared" si="4"/>
        <v/>
      </c>
      <c r="C222" s="11" t="str">
        <f>IF(Activity!E227="","",Activity!E227)</f>
        <v/>
      </c>
      <c r="D222" t="str">
        <f>IF(Activity!F227="","",Activity!F227)</f>
        <v/>
      </c>
      <c r="E222" t="str">
        <f>IF(Activity!G227="","",Activity!G227)</f>
        <v/>
      </c>
      <c r="F222" t="str">
        <f>IF(Activity!H227="","",Activity!H227)</f>
        <v/>
      </c>
      <c r="G222" t="str">
        <f>IF(Activity!I227="","",Activity!I227)</f>
        <v/>
      </c>
      <c r="H222" t="str">
        <f>IF(I222="","",VLOOKUP(I222,Lists!F:G,2,FALSE))</f>
        <v/>
      </c>
      <c r="I222" t="str">
        <f>IF(Activity!J227="","",Activity!J227)</f>
        <v/>
      </c>
      <c r="J222">
        <f>IF(Activity!K227="","",Activity!K227)</f>
        <v>0</v>
      </c>
      <c r="K222" t="str">
        <f>IF(Activity!L227="","",Activity!L227)</f>
        <v/>
      </c>
      <c r="L222" t="str">
        <f>IF(Activity!M227="","",Activity!M227)</f>
        <v/>
      </c>
      <c r="M222" t="str">
        <f>IF(Activity!N227="","",Activity!N227)</f>
        <v/>
      </c>
      <c r="N222" s="140" t="str">
        <f>IF(Activity!O227="","",Activity!O227)</f>
        <v/>
      </c>
      <c r="O222" t="str">
        <f>IF(Activity!P227="","",Activity!P227)</f>
        <v/>
      </c>
      <c r="P222" t="str">
        <f>IF(Activity!Q227="","",Activity!Q227)</f>
        <v/>
      </c>
      <c r="Q222" s="140" t="str">
        <f>IF(Activity!R227="","",Activity!R227)</f>
        <v/>
      </c>
      <c r="R222" t="str">
        <f>IF(Activity!U227="","",Activity!U227)</f>
        <v/>
      </c>
      <c r="S222" t="str">
        <f>IF(Activity!S227="","",Activity!S227)</f>
        <v/>
      </c>
      <c r="T222" t="str">
        <f>IF(Activity!T227="","",Activity!T227)</f>
        <v/>
      </c>
      <c r="V222" t="str">
        <f>IF(Activity!W227="","",Activity!W227)</f>
        <v/>
      </c>
    </row>
    <row r="223" spans="1:22" x14ac:dyDescent="0.3">
      <c r="A223">
        <v>11</v>
      </c>
      <c r="B223" t="str">
        <f t="shared" si="4"/>
        <v/>
      </c>
      <c r="C223" s="11" t="str">
        <f>IF(Activity!E228="","",Activity!E228)</f>
        <v/>
      </c>
      <c r="D223" t="str">
        <f>IF(Activity!F228="","",Activity!F228)</f>
        <v/>
      </c>
      <c r="E223" t="str">
        <f>IF(Activity!G228="","",Activity!G228)</f>
        <v/>
      </c>
      <c r="F223" t="str">
        <f>IF(Activity!H228="","",Activity!H228)</f>
        <v/>
      </c>
      <c r="G223" t="str">
        <f>IF(Activity!I228="","",Activity!I228)</f>
        <v/>
      </c>
      <c r="H223" t="str">
        <f>IF(I223="","",VLOOKUP(I223,Lists!F:G,2,FALSE))</f>
        <v/>
      </c>
      <c r="I223" t="str">
        <f>IF(Activity!J228="","",Activity!J228)</f>
        <v/>
      </c>
      <c r="J223">
        <f>IF(Activity!K228="","",Activity!K228)</f>
        <v>0</v>
      </c>
      <c r="K223" t="str">
        <f>IF(Activity!L228="","",Activity!L228)</f>
        <v/>
      </c>
      <c r="L223" t="str">
        <f>IF(Activity!M228="","",Activity!M228)</f>
        <v/>
      </c>
      <c r="M223" t="str">
        <f>IF(Activity!N228="","",Activity!N228)</f>
        <v/>
      </c>
      <c r="N223" s="140" t="str">
        <f>IF(Activity!O228="","",Activity!O228)</f>
        <v/>
      </c>
      <c r="O223" t="str">
        <f>IF(Activity!P228="","",Activity!P228)</f>
        <v/>
      </c>
      <c r="P223" t="str">
        <f>IF(Activity!Q228="","",Activity!Q228)</f>
        <v/>
      </c>
      <c r="Q223" s="140" t="str">
        <f>IF(Activity!R228="","",Activity!R228)</f>
        <v/>
      </c>
      <c r="R223" t="str">
        <f>IF(Activity!U228="","",Activity!U228)</f>
        <v/>
      </c>
      <c r="S223" t="str">
        <f>IF(Activity!S228="","",Activity!S228)</f>
        <v/>
      </c>
      <c r="T223" t="str">
        <f>IF(Activity!T228="","",Activity!T228)</f>
        <v/>
      </c>
      <c r="V223" t="str">
        <f>IF(Activity!W228="","",Activity!W228)</f>
        <v/>
      </c>
    </row>
    <row r="224" spans="1:22" x14ac:dyDescent="0.3">
      <c r="A224">
        <v>11</v>
      </c>
      <c r="B224" t="str">
        <f t="shared" si="4"/>
        <v/>
      </c>
      <c r="C224" s="11" t="str">
        <f>IF(Activity!E229="","",Activity!E229)</f>
        <v/>
      </c>
      <c r="D224" t="str">
        <f>IF(Activity!F229="","",Activity!F229)</f>
        <v/>
      </c>
      <c r="E224" t="str">
        <f>IF(Activity!G229="","",Activity!G229)</f>
        <v/>
      </c>
      <c r="F224" t="str">
        <f>IF(Activity!H229="","",Activity!H229)</f>
        <v/>
      </c>
      <c r="G224" t="str">
        <f>IF(Activity!I229="","",Activity!I229)</f>
        <v/>
      </c>
      <c r="H224" t="str">
        <f>IF(I224="","",VLOOKUP(I224,Lists!F:G,2,FALSE))</f>
        <v/>
      </c>
      <c r="I224" t="str">
        <f>IF(Activity!J229="","",Activity!J229)</f>
        <v/>
      </c>
      <c r="J224">
        <f>IF(Activity!K229="","",Activity!K229)</f>
        <v>0</v>
      </c>
      <c r="K224" t="str">
        <f>IF(Activity!L229="","",Activity!L229)</f>
        <v/>
      </c>
      <c r="L224" t="str">
        <f>IF(Activity!M229="","",Activity!M229)</f>
        <v/>
      </c>
      <c r="M224" t="str">
        <f>IF(Activity!N229="","",Activity!N229)</f>
        <v/>
      </c>
      <c r="N224" s="140" t="str">
        <f>IF(Activity!O229="","",Activity!O229)</f>
        <v/>
      </c>
      <c r="O224" t="str">
        <f>IF(Activity!P229="","",Activity!P229)</f>
        <v/>
      </c>
      <c r="P224" t="str">
        <f>IF(Activity!Q229="","",Activity!Q229)</f>
        <v/>
      </c>
      <c r="Q224" s="140" t="str">
        <f>IF(Activity!R229="","",Activity!R229)</f>
        <v/>
      </c>
      <c r="R224" t="str">
        <f>IF(Activity!U229="","",Activity!U229)</f>
        <v/>
      </c>
      <c r="S224" t="str">
        <f>IF(Activity!S229="","",Activity!S229)</f>
        <v/>
      </c>
      <c r="T224" t="str">
        <f>IF(Activity!T229="","",Activity!T229)</f>
        <v/>
      </c>
      <c r="V224" t="str">
        <f>IF(Activity!W229="","",Activity!W229)</f>
        <v/>
      </c>
    </row>
    <row r="225" spans="1:22" x14ac:dyDescent="0.3">
      <c r="A225">
        <v>11</v>
      </c>
      <c r="B225" t="str">
        <f t="shared" si="4"/>
        <v/>
      </c>
      <c r="C225" s="11" t="str">
        <f>IF(Activity!E230="","",Activity!E230)</f>
        <v/>
      </c>
      <c r="D225" t="str">
        <f>IF(Activity!F230="","",Activity!F230)</f>
        <v/>
      </c>
      <c r="E225" t="str">
        <f>IF(Activity!G230="","",Activity!G230)</f>
        <v/>
      </c>
      <c r="F225" t="str">
        <f>IF(Activity!H230="","",Activity!H230)</f>
        <v/>
      </c>
      <c r="G225" t="str">
        <f>IF(Activity!I230="","",Activity!I230)</f>
        <v/>
      </c>
      <c r="H225" t="str">
        <f>IF(I225="","",VLOOKUP(I225,Lists!F:G,2,FALSE))</f>
        <v/>
      </c>
      <c r="I225" t="str">
        <f>IF(Activity!J230="","",Activity!J230)</f>
        <v/>
      </c>
      <c r="J225">
        <f>IF(Activity!K230="","",Activity!K230)</f>
        <v>0</v>
      </c>
      <c r="K225" t="str">
        <f>IF(Activity!L230="","",Activity!L230)</f>
        <v/>
      </c>
      <c r="L225" t="str">
        <f>IF(Activity!M230="","",Activity!M230)</f>
        <v/>
      </c>
      <c r="M225" t="str">
        <f>IF(Activity!N230="","",Activity!N230)</f>
        <v/>
      </c>
      <c r="N225" s="140" t="str">
        <f>IF(Activity!O230="","",Activity!O230)</f>
        <v/>
      </c>
      <c r="O225" t="str">
        <f>IF(Activity!P230="","",Activity!P230)</f>
        <v/>
      </c>
      <c r="P225" t="str">
        <f>IF(Activity!Q230="","",Activity!Q230)</f>
        <v/>
      </c>
      <c r="Q225" s="140" t="str">
        <f>IF(Activity!R230="","",Activity!R230)</f>
        <v/>
      </c>
      <c r="R225" t="str">
        <f>IF(Activity!U230="","",Activity!U230)</f>
        <v/>
      </c>
      <c r="S225" t="str">
        <f>IF(Activity!S230="","",Activity!S230)</f>
        <v/>
      </c>
      <c r="T225" t="str">
        <f>IF(Activity!T230="","",Activity!T230)</f>
        <v/>
      </c>
      <c r="V225" t="str">
        <f>IF(Activity!W230="","",Activity!W230)</f>
        <v/>
      </c>
    </row>
    <row r="226" spans="1:22" x14ac:dyDescent="0.3">
      <c r="A226">
        <v>11</v>
      </c>
      <c r="B226" t="str">
        <f t="shared" si="4"/>
        <v/>
      </c>
      <c r="C226" s="11" t="str">
        <f>IF(Activity!E231="","",Activity!E231)</f>
        <v/>
      </c>
      <c r="D226" t="str">
        <f>IF(Activity!F231="","",Activity!F231)</f>
        <v/>
      </c>
      <c r="E226" t="str">
        <f>IF(Activity!G231="","",Activity!G231)</f>
        <v/>
      </c>
      <c r="F226" t="str">
        <f>IF(Activity!H231="","",Activity!H231)</f>
        <v/>
      </c>
      <c r="G226" t="str">
        <f>IF(Activity!I231="","",Activity!I231)</f>
        <v/>
      </c>
      <c r="H226" t="str">
        <f>IF(I226="","",VLOOKUP(I226,Lists!F:G,2,FALSE))</f>
        <v/>
      </c>
      <c r="I226" t="str">
        <f>IF(Activity!J231="","",Activity!J231)</f>
        <v/>
      </c>
      <c r="J226">
        <f>IF(Activity!K231="","",Activity!K231)</f>
        <v>0</v>
      </c>
      <c r="K226" t="str">
        <f>IF(Activity!L231="","",Activity!L231)</f>
        <v/>
      </c>
      <c r="L226" t="str">
        <f>IF(Activity!M231="","",Activity!M231)</f>
        <v/>
      </c>
      <c r="M226" t="str">
        <f>IF(Activity!N231="","",Activity!N231)</f>
        <v/>
      </c>
      <c r="N226" s="140" t="str">
        <f>IF(Activity!O231="","",Activity!O231)</f>
        <v/>
      </c>
      <c r="O226" t="str">
        <f>IF(Activity!P231="","",Activity!P231)</f>
        <v/>
      </c>
      <c r="P226" t="str">
        <f>IF(Activity!Q231="","",Activity!Q231)</f>
        <v/>
      </c>
      <c r="Q226" s="140" t="str">
        <f>IF(Activity!R231="","",Activity!R231)</f>
        <v/>
      </c>
      <c r="R226" t="str">
        <f>IF(Activity!U231="","",Activity!U231)</f>
        <v/>
      </c>
      <c r="S226" t="str">
        <f>IF(Activity!S231="","",Activity!S231)</f>
        <v/>
      </c>
      <c r="T226" t="str">
        <f>IF(Activity!T231="","",Activity!T231)</f>
        <v/>
      </c>
      <c r="V226" t="str">
        <f>IF(Activity!W231="","",Activity!W231)</f>
        <v/>
      </c>
    </row>
    <row r="227" spans="1:22" x14ac:dyDescent="0.3">
      <c r="A227">
        <v>11</v>
      </c>
      <c r="B227" t="str">
        <f t="shared" si="4"/>
        <v/>
      </c>
      <c r="C227" s="11" t="str">
        <f>IF(Activity!E232="","",Activity!E232)</f>
        <v/>
      </c>
      <c r="D227" t="str">
        <f>IF(Activity!F232="","",Activity!F232)</f>
        <v/>
      </c>
      <c r="E227" t="str">
        <f>IF(Activity!G232="","",Activity!G232)</f>
        <v/>
      </c>
      <c r="F227" t="str">
        <f>IF(Activity!H232="","",Activity!H232)</f>
        <v/>
      </c>
      <c r="G227" t="str">
        <f>IF(Activity!I232="","",Activity!I232)</f>
        <v/>
      </c>
      <c r="H227" t="str">
        <f>IF(I227="","",VLOOKUP(I227,Lists!F:G,2,FALSE))</f>
        <v/>
      </c>
      <c r="I227" t="str">
        <f>IF(Activity!J232="","",Activity!J232)</f>
        <v/>
      </c>
      <c r="J227">
        <f>IF(Activity!K232="","",Activity!K232)</f>
        <v>0</v>
      </c>
      <c r="K227" t="str">
        <f>IF(Activity!L232="","",Activity!L232)</f>
        <v/>
      </c>
      <c r="L227" t="str">
        <f>IF(Activity!M232="","",Activity!M232)</f>
        <v/>
      </c>
      <c r="M227" t="str">
        <f>IF(Activity!N232="","",Activity!N232)</f>
        <v/>
      </c>
      <c r="N227" s="140" t="str">
        <f>IF(Activity!O232="","",Activity!O232)</f>
        <v/>
      </c>
      <c r="O227" t="str">
        <f>IF(Activity!P232="","",Activity!P232)</f>
        <v/>
      </c>
      <c r="P227" t="str">
        <f>IF(Activity!Q232="","",Activity!Q232)</f>
        <v/>
      </c>
      <c r="Q227" s="140" t="str">
        <f>IF(Activity!R232="","",Activity!R232)</f>
        <v/>
      </c>
      <c r="R227" t="str">
        <f>IF(Activity!U232="","",Activity!U232)</f>
        <v/>
      </c>
      <c r="S227" t="str">
        <f>IF(Activity!S232="","",Activity!S232)</f>
        <v/>
      </c>
      <c r="T227" t="str">
        <f>IF(Activity!T232="","",Activity!T232)</f>
        <v/>
      </c>
      <c r="V227" t="str">
        <f>IF(Activity!W232="","",Activity!W232)</f>
        <v/>
      </c>
    </row>
    <row r="228" spans="1:22" x14ac:dyDescent="0.3">
      <c r="A228">
        <v>11</v>
      </c>
      <c r="B228" t="str">
        <f t="shared" si="4"/>
        <v/>
      </c>
      <c r="C228" s="11" t="str">
        <f>IF(Activity!E233="","",Activity!E233)</f>
        <v/>
      </c>
      <c r="D228" t="str">
        <f>IF(Activity!F233="","",Activity!F233)</f>
        <v/>
      </c>
      <c r="E228" t="str">
        <f>IF(Activity!G233="","",Activity!G233)</f>
        <v/>
      </c>
      <c r="F228" t="str">
        <f>IF(Activity!H233="","",Activity!H233)</f>
        <v/>
      </c>
      <c r="G228" t="str">
        <f>IF(Activity!I233="","",Activity!I233)</f>
        <v/>
      </c>
      <c r="H228" t="str">
        <f>IF(I228="","",VLOOKUP(I228,Lists!F:G,2,FALSE))</f>
        <v/>
      </c>
      <c r="I228" t="str">
        <f>IF(Activity!J233="","",Activity!J233)</f>
        <v/>
      </c>
      <c r="J228">
        <f>IF(Activity!K233="","",Activity!K233)</f>
        <v>0</v>
      </c>
      <c r="K228" t="str">
        <f>IF(Activity!L233="","",Activity!L233)</f>
        <v/>
      </c>
      <c r="L228" t="str">
        <f>IF(Activity!M233="","",Activity!M233)</f>
        <v/>
      </c>
      <c r="M228" t="str">
        <f>IF(Activity!N233="","",Activity!N233)</f>
        <v/>
      </c>
      <c r="N228" s="140" t="str">
        <f>IF(Activity!O233="","",Activity!O233)</f>
        <v/>
      </c>
      <c r="O228" t="str">
        <f>IF(Activity!P233="","",Activity!P233)</f>
        <v/>
      </c>
      <c r="P228" t="str">
        <f>IF(Activity!Q233="","",Activity!Q233)</f>
        <v/>
      </c>
      <c r="Q228" s="140" t="str">
        <f>IF(Activity!R233="","",Activity!R233)</f>
        <v/>
      </c>
      <c r="R228" t="str">
        <f>IF(Activity!U233="","",Activity!U233)</f>
        <v/>
      </c>
      <c r="S228" t="str">
        <f>IF(Activity!S233="","",Activity!S233)</f>
        <v/>
      </c>
      <c r="T228" t="str">
        <f>IF(Activity!T233="","",Activity!T233)</f>
        <v/>
      </c>
      <c r="V228" t="str">
        <f>IF(Activity!W233="","",Activity!W233)</f>
        <v/>
      </c>
    </row>
    <row r="229" spans="1:22" x14ac:dyDescent="0.3">
      <c r="A229">
        <v>11</v>
      </c>
      <c r="B229" t="str">
        <f t="shared" si="4"/>
        <v/>
      </c>
      <c r="C229" s="11" t="str">
        <f>IF(Activity!E234="","",Activity!E234)</f>
        <v/>
      </c>
      <c r="D229" t="str">
        <f>IF(Activity!F234="","",Activity!F234)</f>
        <v/>
      </c>
      <c r="E229" t="str">
        <f>IF(Activity!G234="","",Activity!G234)</f>
        <v/>
      </c>
      <c r="F229" t="str">
        <f>IF(Activity!H234="","",Activity!H234)</f>
        <v/>
      </c>
      <c r="G229" t="str">
        <f>IF(Activity!I234="","",Activity!I234)</f>
        <v/>
      </c>
      <c r="H229" t="str">
        <f>IF(I229="","",VLOOKUP(I229,Lists!F:G,2,FALSE))</f>
        <v/>
      </c>
      <c r="I229" t="str">
        <f>IF(Activity!J234="","",Activity!J234)</f>
        <v/>
      </c>
      <c r="J229">
        <f>IF(Activity!K234="","",Activity!K234)</f>
        <v>0</v>
      </c>
      <c r="K229" t="str">
        <f>IF(Activity!L234="","",Activity!L234)</f>
        <v/>
      </c>
      <c r="L229" t="str">
        <f>IF(Activity!M234="","",Activity!M234)</f>
        <v/>
      </c>
      <c r="M229" t="str">
        <f>IF(Activity!N234="","",Activity!N234)</f>
        <v/>
      </c>
      <c r="N229" s="140" t="str">
        <f>IF(Activity!O234="","",Activity!O234)</f>
        <v/>
      </c>
      <c r="O229" t="str">
        <f>IF(Activity!P234="","",Activity!P234)</f>
        <v/>
      </c>
      <c r="P229" t="str">
        <f>IF(Activity!Q234="","",Activity!Q234)</f>
        <v/>
      </c>
      <c r="Q229" s="140" t="str">
        <f>IF(Activity!R234="","",Activity!R234)</f>
        <v/>
      </c>
      <c r="R229" t="str">
        <f>IF(Activity!U234="","",Activity!U234)</f>
        <v/>
      </c>
      <c r="S229" t="str">
        <f>IF(Activity!S234="","",Activity!S234)</f>
        <v/>
      </c>
      <c r="T229" t="str">
        <f>IF(Activity!T234="","",Activity!T234)</f>
        <v/>
      </c>
      <c r="V229" t="str">
        <f>IF(Activity!W234="","",Activity!W234)</f>
        <v/>
      </c>
    </row>
    <row r="230" spans="1:22" x14ac:dyDescent="0.3">
      <c r="A230">
        <v>11</v>
      </c>
      <c r="B230" t="str">
        <f t="shared" si="4"/>
        <v/>
      </c>
      <c r="C230" s="11" t="str">
        <f>IF(Activity!E235="","",Activity!E235)</f>
        <v/>
      </c>
      <c r="D230" t="str">
        <f>IF(Activity!F235="","",Activity!F235)</f>
        <v/>
      </c>
      <c r="E230" t="str">
        <f>IF(Activity!G235="","",Activity!G235)</f>
        <v/>
      </c>
      <c r="F230" t="str">
        <f>IF(Activity!H235="","",Activity!H235)</f>
        <v/>
      </c>
      <c r="G230" t="str">
        <f>IF(Activity!I235="","",Activity!I235)</f>
        <v/>
      </c>
      <c r="H230" t="str">
        <f>IF(I230="","",VLOOKUP(I230,Lists!F:G,2,FALSE))</f>
        <v/>
      </c>
      <c r="I230" t="str">
        <f>IF(Activity!J235="","",Activity!J235)</f>
        <v/>
      </c>
      <c r="J230">
        <f>IF(Activity!K235="","",Activity!K235)</f>
        <v>0</v>
      </c>
      <c r="K230" t="str">
        <f>IF(Activity!L235="","",Activity!L235)</f>
        <v/>
      </c>
      <c r="L230" t="str">
        <f>IF(Activity!M235="","",Activity!M235)</f>
        <v/>
      </c>
      <c r="M230" t="str">
        <f>IF(Activity!N235="","",Activity!N235)</f>
        <v/>
      </c>
      <c r="N230" s="140" t="str">
        <f>IF(Activity!O235="","",Activity!O235)</f>
        <v/>
      </c>
      <c r="O230" t="str">
        <f>IF(Activity!P235="","",Activity!P235)</f>
        <v/>
      </c>
      <c r="P230" t="str">
        <f>IF(Activity!Q235="","",Activity!Q235)</f>
        <v/>
      </c>
      <c r="Q230" s="140" t="str">
        <f>IF(Activity!R235="","",Activity!R235)</f>
        <v/>
      </c>
      <c r="R230" t="str">
        <f>IF(Activity!U235="","",Activity!U235)</f>
        <v/>
      </c>
      <c r="S230" t="str">
        <f>IF(Activity!S235="","",Activity!S235)</f>
        <v/>
      </c>
      <c r="T230" t="str">
        <f>IF(Activity!T235="","",Activity!T235)</f>
        <v/>
      </c>
      <c r="V230" t="str">
        <f>IF(Activity!W235="","",Activity!W235)</f>
        <v/>
      </c>
    </row>
    <row r="231" spans="1:22" x14ac:dyDescent="0.3">
      <c r="A231">
        <v>11</v>
      </c>
      <c r="B231" t="str">
        <f t="shared" si="4"/>
        <v/>
      </c>
      <c r="C231" s="11" t="str">
        <f>IF(Activity!E236="","",Activity!E236)</f>
        <v/>
      </c>
      <c r="D231" t="str">
        <f>IF(Activity!F236="","",Activity!F236)</f>
        <v/>
      </c>
      <c r="E231" t="str">
        <f>IF(Activity!G236="","",Activity!G236)</f>
        <v/>
      </c>
      <c r="F231" t="str">
        <f>IF(Activity!H236="","",Activity!H236)</f>
        <v/>
      </c>
      <c r="G231" t="str">
        <f>IF(Activity!I236="","",Activity!I236)</f>
        <v/>
      </c>
      <c r="H231" t="str">
        <f>IF(I231="","",VLOOKUP(I231,Lists!F:G,2,FALSE))</f>
        <v/>
      </c>
      <c r="I231" t="str">
        <f>IF(Activity!J236="","",Activity!J236)</f>
        <v/>
      </c>
      <c r="J231">
        <f>IF(Activity!K236="","",Activity!K236)</f>
        <v>0</v>
      </c>
      <c r="K231" t="str">
        <f>IF(Activity!L236="","",Activity!L236)</f>
        <v/>
      </c>
      <c r="L231" t="str">
        <f>IF(Activity!M236="","",Activity!M236)</f>
        <v/>
      </c>
      <c r="M231" t="str">
        <f>IF(Activity!N236="","",Activity!N236)</f>
        <v/>
      </c>
      <c r="N231" s="140" t="str">
        <f>IF(Activity!O236="","",Activity!O236)</f>
        <v/>
      </c>
      <c r="O231" t="str">
        <f>IF(Activity!P236="","",Activity!P236)</f>
        <v/>
      </c>
      <c r="P231" t="str">
        <f>IF(Activity!Q236="","",Activity!Q236)</f>
        <v/>
      </c>
      <c r="Q231" s="140" t="str">
        <f>IF(Activity!R236="","",Activity!R236)</f>
        <v/>
      </c>
      <c r="R231" t="str">
        <f>IF(Activity!U236="","",Activity!U236)</f>
        <v/>
      </c>
      <c r="S231" t="str">
        <f>IF(Activity!S236="","",Activity!S236)</f>
        <v/>
      </c>
      <c r="T231" t="str">
        <f>IF(Activity!T236="","",Activity!T236)</f>
        <v/>
      </c>
      <c r="V231" t="str">
        <f>IF(Activity!W236="","",Activity!W236)</f>
        <v/>
      </c>
    </row>
    <row r="232" spans="1:22" x14ac:dyDescent="0.3">
      <c r="A232">
        <v>11</v>
      </c>
      <c r="B232" t="str">
        <f t="shared" si="4"/>
        <v/>
      </c>
      <c r="C232" s="11" t="str">
        <f>IF(Activity!E237="","",Activity!E237)</f>
        <v/>
      </c>
      <c r="D232" t="str">
        <f>IF(Activity!F237="","",Activity!F237)</f>
        <v/>
      </c>
      <c r="E232" t="str">
        <f>IF(Activity!G237="","",Activity!G237)</f>
        <v/>
      </c>
      <c r="F232" t="str">
        <f>IF(Activity!H237="","",Activity!H237)</f>
        <v/>
      </c>
      <c r="G232" t="str">
        <f>IF(Activity!I237="","",Activity!I237)</f>
        <v/>
      </c>
      <c r="H232" t="str">
        <f>IF(I232="","",VLOOKUP(I232,Lists!F:G,2,FALSE))</f>
        <v/>
      </c>
      <c r="I232" t="str">
        <f>IF(Activity!J237="","",Activity!J237)</f>
        <v/>
      </c>
      <c r="J232">
        <f>IF(Activity!K237="","",Activity!K237)</f>
        <v>0</v>
      </c>
      <c r="K232" t="str">
        <f>IF(Activity!L237="","",Activity!L237)</f>
        <v/>
      </c>
      <c r="L232" t="str">
        <f>IF(Activity!M237="","",Activity!M237)</f>
        <v/>
      </c>
      <c r="M232" t="str">
        <f>IF(Activity!N237="","",Activity!N237)</f>
        <v/>
      </c>
      <c r="N232" s="140" t="str">
        <f>IF(Activity!O237="","",Activity!O237)</f>
        <v/>
      </c>
      <c r="O232" t="str">
        <f>IF(Activity!P237="","",Activity!P237)</f>
        <v/>
      </c>
      <c r="P232" t="str">
        <f>IF(Activity!Q237="","",Activity!Q237)</f>
        <v/>
      </c>
      <c r="Q232" s="140" t="str">
        <f>IF(Activity!R237="","",Activity!R237)</f>
        <v/>
      </c>
      <c r="R232" t="str">
        <f>IF(Activity!U237="","",Activity!U237)</f>
        <v/>
      </c>
      <c r="S232" t="str">
        <f>IF(Activity!S237="","",Activity!S237)</f>
        <v/>
      </c>
      <c r="T232" t="str">
        <f>IF(Activity!T237="","",Activity!T237)</f>
        <v/>
      </c>
      <c r="V232" t="str">
        <f>IF(Activity!W237="","",Activity!W237)</f>
        <v/>
      </c>
    </row>
    <row r="233" spans="1:22" x14ac:dyDescent="0.3">
      <c r="A233">
        <v>11</v>
      </c>
      <c r="B233" t="str">
        <f t="shared" si="4"/>
        <v/>
      </c>
      <c r="C233" s="11" t="str">
        <f>IF(Activity!E238="","",Activity!E238)</f>
        <v/>
      </c>
      <c r="D233" t="str">
        <f>IF(Activity!F238="","",Activity!F238)</f>
        <v/>
      </c>
      <c r="E233" t="str">
        <f>IF(Activity!G238="","",Activity!G238)</f>
        <v/>
      </c>
      <c r="F233" t="str">
        <f>IF(Activity!H238="","",Activity!H238)</f>
        <v/>
      </c>
      <c r="G233" t="str">
        <f>IF(Activity!I238="","",Activity!I238)</f>
        <v/>
      </c>
      <c r="H233" t="str">
        <f>IF(I233="","",VLOOKUP(I233,Lists!F:G,2,FALSE))</f>
        <v/>
      </c>
      <c r="I233" t="str">
        <f>IF(Activity!J238="","",Activity!J238)</f>
        <v/>
      </c>
      <c r="J233">
        <f>IF(Activity!K238="","",Activity!K238)</f>
        <v>0</v>
      </c>
      <c r="K233" t="str">
        <f>IF(Activity!L238="","",Activity!L238)</f>
        <v/>
      </c>
      <c r="L233" t="str">
        <f>IF(Activity!M238="","",Activity!M238)</f>
        <v/>
      </c>
      <c r="M233" t="str">
        <f>IF(Activity!N238="","",Activity!N238)</f>
        <v/>
      </c>
      <c r="N233" s="140" t="str">
        <f>IF(Activity!O238="","",Activity!O238)</f>
        <v/>
      </c>
      <c r="O233" t="str">
        <f>IF(Activity!P238="","",Activity!P238)</f>
        <v/>
      </c>
      <c r="P233" t="str">
        <f>IF(Activity!Q238="","",Activity!Q238)</f>
        <v/>
      </c>
      <c r="Q233" s="140" t="str">
        <f>IF(Activity!R238="","",Activity!R238)</f>
        <v/>
      </c>
      <c r="R233" t="str">
        <f>IF(Activity!U238="","",Activity!U238)</f>
        <v/>
      </c>
      <c r="S233" t="str">
        <f>IF(Activity!S238="","",Activity!S238)</f>
        <v/>
      </c>
      <c r="T233" t="str">
        <f>IF(Activity!T238="","",Activity!T238)</f>
        <v/>
      </c>
      <c r="V233" t="str">
        <f>IF(Activity!W238="","",Activity!W238)</f>
        <v/>
      </c>
    </row>
    <row r="234" spans="1:22" x14ac:dyDescent="0.3">
      <c r="A234">
        <v>11</v>
      </c>
      <c r="B234" t="str">
        <f t="shared" si="4"/>
        <v/>
      </c>
      <c r="C234" s="11" t="str">
        <f>IF(Activity!E239="","",Activity!E239)</f>
        <v/>
      </c>
      <c r="D234" t="str">
        <f>IF(Activity!F239="","",Activity!F239)</f>
        <v/>
      </c>
      <c r="E234" t="str">
        <f>IF(Activity!G239="","",Activity!G239)</f>
        <v/>
      </c>
      <c r="F234" t="str">
        <f>IF(Activity!H239="","",Activity!H239)</f>
        <v/>
      </c>
      <c r="G234" t="str">
        <f>IF(Activity!I239="","",Activity!I239)</f>
        <v/>
      </c>
      <c r="H234" t="str">
        <f>IF(I234="","",VLOOKUP(I234,Lists!F:G,2,FALSE))</f>
        <v/>
      </c>
      <c r="I234" t="str">
        <f>IF(Activity!J239="","",Activity!J239)</f>
        <v/>
      </c>
      <c r="J234">
        <f>IF(Activity!K239="","",Activity!K239)</f>
        <v>0</v>
      </c>
      <c r="K234" t="str">
        <f>IF(Activity!L239="","",Activity!L239)</f>
        <v/>
      </c>
      <c r="L234" t="str">
        <f>IF(Activity!M239="","",Activity!M239)</f>
        <v/>
      </c>
      <c r="M234" t="str">
        <f>IF(Activity!N239="","",Activity!N239)</f>
        <v/>
      </c>
      <c r="N234" s="140" t="str">
        <f>IF(Activity!O239="","",Activity!O239)</f>
        <v/>
      </c>
      <c r="O234" t="str">
        <f>IF(Activity!P239="","",Activity!P239)</f>
        <v/>
      </c>
      <c r="P234" t="str">
        <f>IF(Activity!Q239="","",Activity!Q239)</f>
        <v/>
      </c>
      <c r="Q234" s="140" t="str">
        <f>IF(Activity!R239="","",Activity!R239)</f>
        <v/>
      </c>
      <c r="R234" t="str">
        <f>IF(Activity!U239="","",Activity!U239)</f>
        <v/>
      </c>
      <c r="S234" t="str">
        <f>IF(Activity!S239="","",Activity!S239)</f>
        <v/>
      </c>
      <c r="T234" t="str">
        <f>IF(Activity!T239="","",Activity!T239)</f>
        <v/>
      </c>
      <c r="V234" t="str">
        <f>IF(Activity!W239="","",Activity!W239)</f>
        <v/>
      </c>
    </row>
    <row r="235" spans="1:22" x14ac:dyDescent="0.3">
      <c r="A235">
        <v>11</v>
      </c>
      <c r="B235" t="str">
        <f t="shared" si="4"/>
        <v/>
      </c>
      <c r="C235" s="11" t="str">
        <f>IF(Activity!E240="","",Activity!E240)</f>
        <v/>
      </c>
      <c r="D235" t="str">
        <f>IF(Activity!F240="","",Activity!F240)</f>
        <v/>
      </c>
      <c r="E235" t="str">
        <f>IF(Activity!G240="","",Activity!G240)</f>
        <v/>
      </c>
      <c r="F235" t="str">
        <f>IF(Activity!H240="","",Activity!H240)</f>
        <v/>
      </c>
      <c r="G235" t="str">
        <f>IF(Activity!I240="","",Activity!I240)</f>
        <v/>
      </c>
      <c r="H235" t="str">
        <f>IF(I235="","",VLOOKUP(I235,Lists!F:G,2,FALSE))</f>
        <v/>
      </c>
      <c r="I235" t="str">
        <f>IF(Activity!J240="","",Activity!J240)</f>
        <v/>
      </c>
      <c r="J235">
        <f>IF(Activity!K240="","",Activity!K240)</f>
        <v>0</v>
      </c>
      <c r="K235" t="str">
        <f>IF(Activity!L240="","",Activity!L240)</f>
        <v/>
      </c>
      <c r="L235" t="str">
        <f>IF(Activity!M240="","",Activity!M240)</f>
        <v/>
      </c>
      <c r="M235" t="str">
        <f>IF(Activity!N240="","",Activity!N240)</f>
        <v/>
      </c>
      <c r="N235" s="140" t="str">
        <f>IF(Activity!O240="","",Activity!O240)</f>
        <v/>
      </c>
      <c r="O235" t="str">
        <f>IF(Activity!P240="","",Activity!P240)</f>
        <v/>
      </c>
      <c r="P235" t="str">
        <f>IF(Activity!Q240="","",Activity!Q240)</f>
        <v/>
      </c>
      <c r="Q235" s="140" t="str">
        <f>IF(Activity!R240="","",Activity!R240)</f>
        <v/>
      </c>
      <c r="R235" t="str">
        <f>IF(Activity!U240="","",Activity!U240)</f>
        <v/>
      </c>
      <c r="S235" t="str">
        <f>IF(Activity!S240="","",Activity!S240)</f>
        <v/>
      </c>
      <c r="T235" t="str">
        <f>IF(Activity!T240="","",Activity!T240)</f>
        <v/>
      </c>
      <c r="V235" t="str">
        <f>IF(Activity!W240="","",Activity!W240)</f>
        <v/>
      </c>
    </row>
    <row r="236" spans="1:22" x14ac:dyDescent="0.3">
      <c r="A236">
        <v>11</v>
      </c>
      <c r="B236" t="str">
        <f t="shared" si="4"/>
        <v/>
      </c>
      <c r="C236" s="11" t="str">
        <f>IF(Activity!E241="","",Activity!E241)</f>
        <v/>
      </c>
      <c r="D236" t="str">
        <f>IF(Activity!F241="","",Activity!F241)</f>
        <v/>
      </c>
      <c r="E236" t="str">
        <f>IF(Activity!G241="","",Activity!G241)</f>
        <v/>
      </c>
      <c r="F236" t="str">
        <f>IF(Activity!H241="","",Activity!H241)</f>
        <v/>
      </c>
      <c r="G236" t="str">
        <f>IF(Activity!I241="","",Activity!I241)</f>
        <v/>
      </c>
      <c r="H236" t="str">
        <f>IF(I236="","",VLOOKUP(I236,Lists!F:G,2,FALSE))</f>
        <v/>
      </c>
      <c r="I236" t="str">
        <f>IF(Activity!J241="","",Activity!J241)</f>
        <v/>
      </c>
      <c r="J236">
        <f>IF(Activity!K241="","",Activity!K241)</f>
        <v>0</v>
      </c>
      <c r="K236" t="str">
        <f>IF(Activity!L241="","",Activity!L241)</f>
        <v/>
      </c>
      <c r="L236" t="str">
        <f>IF(Activity!M241="","",Activity!M241)</f>
        <v/>
      </c>
      <c r="M236" t="str">
        <f>IF(Activity!N241="","",Activity!N241)</f>
        <v/>
      </c>
      <c r="N236" s="140" t="str">
        <f>IF(Activity!O241="","",Activity!O241)</f>
        <v/>
      </c>
      <c r="O236" t="str">
        <f>IF(Activity!P241="","",Activity!P241)</f>
        <v/>
      </c>
      <c r="P236" t="str">
        <f>IF(Activity!Q241="","",Activity!Q241)</f>
        <v/>
      </c>
      <c r="Q236" s="140" t="str">
        <f>IF(Activity!R241="","",Activity!R241)</f>
        <v/>
      </c>
      <c r="R236" t="str">
        <f>IF(Activity!U241="","",Activity!U241)</f>
        <v/>
      </c>
      <c r="S236" t="str">
        <f>IF(Activity!S241="","",Activity!S241)</f>
        <v/>
      </c>
      <c r="T236" t="str">
        <f>IF(Activity!T241="","",Activity!T241)</f>
        <v/>
      </c>
      <c r="V236" t="str">
        <f>IF(Activity!W241="","",Activity!W241)</f>
        <v/>
      </c>
    </row>
    <row r="237" spans="1:22" x14ac:dyDescent="0.3">
      <c r="A237">
        <v>11</v>
      </c>
      <c r="B237" t="str">
        <f t="shared" si="4"/>
        <v/>
      </c>
      <c r="C237" s="11" t="str">
        <f>IF(Activity!E242="","",Activity!E242)</f>
        <v/>
      </c>
      <c r="D237" t="str">
        <f>IF(Activity!F242="","",Activity!F242)</f>
        <v/>
      </c>
      <c r="E237" t="str">
        <f>IF(Activity!G242="","",Activity!G242)</f>
        <v/>
      </c>
      <c r="F237" t="str">
        <f>IF(Activity!H242="","",Activity!H242)</f>
        <v/>
      </c>
      <c r="G237" t="str">
        <f>IF(Activity!I242="","",Activity!I242)</f>
        <v/>
      </c>
      <c r="H237" t="str">
        <f>IF(I237="","",VLOOKUP(I237,Lists!F:G,2,FALSE))</f>
        <v/>
      </c>
      <c r="I237" t="str">
        <f>IF(Activity!J242="","",Activity!J242)</f>
        <v/>
      </c>
      <c r="J237">
        <f>IF(Activity!K242="","",Activity!K242)</f>
        <v>0</v>
      </c>
      <c r="K237" t="str">
        <f>IF(Activity!L242="","",Activity!L242)</f>
        <v/>
      </c>
      <c r="L237" t="str">
        <f>IF(Activity!M242="","",Activity!M242)</f>
        <v/>
      </c>
      <c r="M237" t="str">
        <f>IF(Activity!N242="","",Activity!N242)</f>
        <v/>
      </c>
      <c r="N237" s="140" t="str">
        <f>IF(Activity!O242="","",Activity!O242)</f>
        <v/>
      </c>
      <c r="O237" t="str">
        <f>IF(Activity!P242="","",Activity!P242)</f>
        <v/>
      </c>
      <c r="P237" t="str">
        <f>IF(Activity!Q242="","",Activity!Q242)</f>
        <v/>
      </c>
      <c r="Q237" s="140" t="str">
        <f>IF(Activity!R242="","",Activity!R242)</f>
        <v/>
      </c>
      <c r="R237" t="str">
        <f>IF(Activity!U242="","",Activity!U242)</f>
        <v/>
      </c>
      <c r="S237" t="str">
        <f>IF(Activity!S242="","",Activity!S242)</f>
        <v/>
      </c>
      <c r="T237" t="str">
        <f>IF(Activity!T242="","",Activity!T242)</f>
        <v/>
      </c>
      <c r="V237" t="str">
        <f>IF(Activity!W242="","",Activity!W242)</f>
        <v/>
      </c>
    </row>
    <row r="238" spans="1:22" x14ac:dyDescent="0.3">
      <c r="A238">
        <v>11</v>
      </c>
      <c r="B238" t="str">
        <f t="shared" si="4"/>
        <v/>
      </c>
      <c r="C238" s="11" t="str">
        <f>IF(Activity!E243="","",Activity!E243)</f>
        <v/>
      </c>
      <c r="D238" t="str">
        <f>IF(Activity!F243="","",Activity!F243)</f>
        <v/>
      </c>
      <c r="E238" t="str">
        <f>IF(Activity!G243="","",Activity!G243)</f>
        <v/>
      </c>
      <c r="F238" t="str">
        <f>IF(Activity!H243="","",Activity!H243)</f>
        <v/>
      </c>
      <c r="G238" t="str">
        <f>IF(Activity!I243="","",Activity!I243)</f>
        <v/>
      </c>
      <c r="H238" t="str">
        <f>IF(I238="","",VLOOKUP(I238,Lists!F:G,2,FALSE))</f>
        <v/>
      </c>
      <c r="I238" t="str">
        <f>IF(Activity!J243="","",Activity!J243)</f>
        <v/>
      </c>
      <c r="J238">
        <f>IF(Activity!K243="","",Activity!K243)</f>
        <v>0</v>
      </c>
      <c r="K238" t="str">
        <f>IF(Activity!L243="","",Activity!L243)</f>
        <v/>
      </c>
      <c r="L238" t="str">
        <f>IF(Activity!M243="","",Activity!M243)</f>
        <v/>
      </c>
      <c r="M238" t="str">
        <f>IF(Activity!N243="","",Activity!N243)</f>
        <v/>
      </c>
      <c r="N238" s="140" t="str">
        <f>IF(Activity!O243="","",Activity!O243)</f>
        <v/>
      </c>
      <c r="O238" t="str">
        <f>IF(Activity!P243="","",Activity!P243)</f>
        <v/>
      </c>
      <c r="P238" t="str">
        <f>IF(Activity!Q243="","",Activity!Q243)</f>
        <v/>
      </c>
      <c r="Q238" s="140" t="str">
        <f>IF(Activity!R243="","",Activity!R243)</f>
        <v/>
      </c>
      <c r="R238" t="str">
        <f>IF(Activity!U243="","",Activity!U243)</f>
        <v/>
      </c>
      <c r="S238" t="str">
        <f>IF(Activity!S243="","",Activity!S243)</f>
        <v/>
      </c>
      <c r="T238" t="str">
        <f>IF(Activity!T243="","",Activity!T243)</f>
        <v/>
      </c>
      <c r="V238" t="str">
        <f>IF(Activity!W243="","",Activity!W243)</f>
        <v/>
      </c>
    </row>
    <row r="239" spans="1:22" x14ac:dyDescent="0.3">
      <c r="A239">
        <v>11</v>
      </c>
      <c r="B239" t="str">
        <f t="shared" si="4"/>
        <v/>
      </c>
      <c r="C239" s="11" t="str">
        <f>IF(Activity!E244="","",Activity!E244)</f>
        <v/>
      </c>
      <c r="D239" t="str">
        <f>IF(Activity!F244="","",Activity!F244)</f>
        <v/>
      </c>
      <c r="E239" t="str">
        <f>IF(Activity!G244="","",Activity!G244)</f>
        <v/>
      </c>
      <c r="F239" t="str">
        <f>IF(Activity!H244="","",Activity!H244)</f>
        <v/>
      </c>
      <c r="G239" t="str">
        <f>IF(Activity!I244="","",Activity!I244)</f>
        <v/>
      </c>
      <c r="H239" t="str">
        <f>IF(I239="","",VLOOKUP(I239,Lists!F:G,2,FALSE))</f>
        <v/>
      </c>
      <c r="I239" t="str">
        <f>IF(Activity!J244="","",Activity!J244)</f>
        <v/>
      </c>
      <c r="J239">
        <f>IF(Activity!K244="","",Activity!K244)</f>
        <v>0</v>
      </c>
      <c r="K239" t="str">
        <f>IF(Activity!L244="","",Activity!L244)</f>
        <v/>
      </c>
      <c r="L239" t="str">
        <f>IF(Activity!M244="","",Activity!M244)</f>
        <v/>
      </c>
      <c r="M239" t="str">
        <f>IF(Activity!N244="","",Activity!N244)</f>
        <v/>
      </c>
      <c r="N239" s="140" t="str">
        <f>IF(Activity!O244="","",Activity!O244)</f>
        <v/>
      </c>
      <c r="O239" t="str">
        <f>IF(Activity!P244="","",Activity!P244)</f>
        <v/>
      </c>
      <c r="P239" t="str">
        <f>IF(Activity!Q244="","",Activity!Q244)</f>
        <v/>
      </c>
      <c r="Q239" s="140" t="str">
        <f>IF(Activity!R244="","",Activity!R244)</f>
        <v/>
      </c>
      <c r="R239" t="str">
        <f>IF(Activity!U244="","",Activity!U244)</f>
        <v/>
      </c>
      <c r="S239" t="str">
        <f>IF(Activity!S244="","",Activity!S244)</f>
        <v/>
      </c>
      <c r="T239" t="str">
        <f>IF(Activity!T244="","",Activity!T244)</f>
        <v/>
      </c>
      <c r="V239" t="str">
        <f>IF(Activity!W244="","",Activity!W244)</f>
        <v/>
      </c>
    </row>
    <row r="240" spans="1:22" x14ac:dyDescent="0.3">
      <c r="A240">
        <v>11</v>
      </c>
      <c r="B240" t="str">
        <f t="shared" si="4"/>
        <v/>
      </c>
      <c r="C240" s="11" t="str">
        <f>IF(Activity!E245="","",Activity!E245)</f>
        <v/>
      </c>
      <c r="D240" t="str">
        <f>IF(Activity!F245="","",Activity!F245)</f>
        <v/>
      </c>
      <c r="E240" t="str">
        <f>IF(Activity!G245="","",Activity!G245)</f>
        <v/>
      </c>
      <c r="F240" t="str">
        <f>IF(Activity!H245="","",Activity!H245)</f>
        <v/>
      </c>
      <c r="G240" t="str">
        <f>IF(Activity!I245="","",Activity!I245)</f>
        <v/>
      </c>
      <c r="H240" t="str">
        <f>IF(I240="","",VLOOKUP(I240,Lists!F:G,2,FALSE))</f>
        <v/>
      </c>
      <c r="I240" t="str">
        <f>IF(Activity!J245="","",Activity!J245)</f>
        <v/>
      </c>
      <c r="J240">
        <f>IF(Activity!K245="","",Activity!K245)</f>
        <v>0</v>
      </c>
      <c r="K240" t="str">
        <f>IF(Activity!L245="","",Activity!L245)</f>
        <v/>
      </c>
      <c r="L240" t="str">
        <f>IF(Activity!M245="","",Activity!M245)</f>
        <v/>
      </c>
      <c r="M240" t="str">
        <f>IF(Activity!N245="","",Activity!N245)</f>
        <v/>
      </c>
      <c r="N240" s="140" t="str">
        <f>IF(Activity!O245="","",Activity!O245)</f>
        <v/>
      </c>
      <c r="O240" t="str">
        <f>IF(Activity!P245="","",Activity!P245)</f>
        <v/>
      </c>
      <c r="P240" t="str">
        <f>IF(Activity!Q245="","",Activity!Q245)</f>
        <v/>
      </c>
      <c r="Q240" s="140" t="str">
        <f>IF(Activity!R245="","",Activity!R245)</f>
        <v/>
      </c>
      <c r="R240" t="str">
        <f>IF(Activity!U245="","",Activity!U245)</f>
        <v/>
      </c>
      <c r="S240" t="str">
        <f>IF(Activity!S245="","",Activity!S245)</f>
        <v/>
      </c>
      <c r="T240" t="str">
        <f>IF(Activity!T245="","",Activity!T245)</f>
        <v/>
      </c>
      <c r="V240" t="str">
        <f>IF(Activity!W245="","",Activity!W245)</f>
        <v/>
      </c>
    </row>
    <row r="241" spans="1:22" x14ac:dyDescent="0.3">
      <c r="A241">
        <v>11</v>
      </c>
      <c r="B241" t="str">
        <f t="shared" si="4"/>
        <v/>
      </c>
      <c r="C241" s="11" t="str">
        <f>IF(Activity!E246="","",Activity!E246)</f>
        <v/>
      </c>
      <c r="D241" t="str">
        <f>IF(Activity!F246="","",Activity!F246)</f>
        <v/>
      </c>
      <c r="E241" t="str">
        <f>IF(Activity!G246="","",Activity!G246)</f>
        <v/>
      </c>
      <c r="F241" t="str">
        <f>IF(Activity!H246="","",Activity!H246)</f>
        <v/>
      </c>
      <c r="G241" t="str">
        <f>IF(Activity!I246="","",Activity!I246)</f>
        <v/>
      </c>
      <c r="H241" t="str">
        <f>IF(I241="","",VLOOKUP(I241,Lists!F:G,2,FALSE))</f>
        <v/>
      </c>
      <c r="I241" t="str">
        <f>IF(Activity!J246="","",Activity!J246)</f>
        <v/>
      </c>
      <c r="J241">
        <f>IF(Activity!K246="","",Activity!K246)</f>
        <v>0</v>
      </c>
      <c r="K241" t="str">
        <f>IF(Activity!L246="","",Activity!L246)</f>
        <v/>
      </c>
      <c r="L241" t="str">
        <f>IF(Activity!M246="","",Activity!M246)</f>
        <v/>
      </c>
      <c r="M241" t="str">
        <f>IF(Activity!N246="","",Activity!N246)</f>
        <v/>
      </c>
      <c r="N241" s="140" t="str">
        <f>IF(Activity!O246="","",Activity!O246)</f>
        <v/>
      </c>
      <c r="O241" t="str">
        <f>IF(Activity!P246="","",Activity!P246)</f>
        <v/>
      </c>
      <c r="P241" t="str">
        <f>IF(Activity!Q246="","",Activity!Q246)</f>
        <v/>
      </c>
      <c r="Q241" s="140" t="str">
        <f>IF(Activity!R246="","",Activity!R246)</f>
        <v/>
      </c>
      <c r="R241" t="str">
        <f>IF(Activity!U246="","",Activity!U246)</f>
        <v/>
      </c>
      <c r="S241" t="str">
        <f>IF(Activity!S246="","",Activity!S246)</f>
        <v/>
      </c>
      <c r="T241" t="str">
        <f>IF(Activity!T246="","",Activity!T246)</f>
        <v/>
      </c>
      <c r="V241" t="str">
        <f>IF(Activity!W246="","",Activity!W246)</f>
        <v/>
      </c>
    </row>
    <row r="242" spans="1:22" x14ac:dyDescent="0.3">
      <c r="A242">
        <v>11</v>
      </c>
      <c r="B242" t="str">
        <f t="shared" si="4"/>
        <v/>
      </c>
      <c r="C242" s="11" t="str">
        <f>IF(Activity!E247="","",Activity!E247)</f>
        <v/>
      </c>
      <c r="D242" t="str">
        <f>IF(Activity!F247="","",Activity!F247)</f>
        <v/>
      </c>
      <c r="E242" t="str">
        <f>IF(Activity!G247="","",Activity!G247)</f>
        <v/>
      </c>
      <c r="F242" t="str">
        <f>IF(Activity!H247="","",Activity!H247)</f>
        <v/>
      </c>
      <c r="G242" t="str">
        <f>IF(Activity!I247="","",Activity!I247)</f>
        <v/>
      </c>
      <c r="H242" t="str">
        <f>IF(I242="","",VLOOKUP(I242,Lists!F:G,2,FALSE))</f>
        <v/>
      </c>
      <c r="I242" t="str">
        <f>IF(Activity!J247="","",Activity!J247)</f>
        <v/>
      </c>
      <c r="J242">
        <f>IF(Activity!K247="","",Activity!K247)</f>
        <v>0</v>
      </c>
      <c r="K242" t="str">
        <f>IF(Activity!L247="","",Activity!L247)</f>
        <v/>
      </c>
      <c r="L242" t="str">
        <f>IF(Activity!M247="","",Activity!M247)</f>
        <v/>
      </c>
      <c r="M242" t="str">
        <f>IF(Activity!N247="","",Activity!N247)</f>
        <v/>
      </c>
      <c r="N242" s="140" t="str">
        <f>IF(Activity!O247="","",Activity!O247)</f>
        <v/>
      </c>
      <c r="O242" t="str">
        <f>IF(Activity!P247="","",Activity!P247)</f>
        <v/>
      </c>
      <c r="P242" t="str">
        <f>IF(Activity!Q247="","",Activity!Q247)</f>
        <v/>
      </c>
      <c r="Q242" s="140" t="str">
        <f>IF(Activity!R247="","",Activity!R247)</f>
        <v/>
      </c>
      <c r="R242" t="str">
        <f>IF(Activity!U247="","",Activity!U247)</f>
        <v/>
      </c>
      <c r="S242" t="str">
        <f>IF(Activity!S247="","",Activity!S247)</f>
        <v/>
      </c>
      <c r="T242" t="str">
        <f>IF(Activity!T247="","",Activity!T247)</f>
        <v/>
      </c>
      <c r="V242" t="str">
        <f>IF(Activity!W247="","",Activity!W247)</f>
        <v/>
      </c>
    </row>
    <row r="243" spans="1:22" x14ac:dyDescent="0.3">
      <c r="A243">
        <v>11</v>
      </c>
      <c r="B243" t="str">
        <f t="shared" si="4"/>
        <v/>
      </c>
      <c r="C243" s="11" t="str">
        <f>IF(Activity!E248="","",Activity!E248)</f>
        <v/>
      </c>
      <c r="D243" t="str">
        <f>IF(Activity!F248="","",Activity!F248)</f>
        <v/>
      </c>
      <c r="E243" t="str">
        <f>IF(Activity!G248="","",Activity!G248)</f>
        <v/>
      </c>
      <c r="F243" t="str">
        <f>IF(Activity!H248="","",Activity!H248)</f>
        <v/>
      </c>
      <c r="G243" t="str">
        <f>IF(Activity!I248="","",Activity!I248)</f>
        <v/>
      </c>
      <c r="H243" t="str">
        <f>IF(I243="","",VLOOKUP(I243,Lists!F:G,2,FALSE))</f>
        <v/>
      </c>
      <c r="I243" t="str">
        <f>IF(Activity!J248="","",Activity!J248)</f>
        <v/>
      </c>
      <c r="J243">
        <f>IF(Activity!K248="","",Activity!K248)</f>
        <v>0</v>
      </c>
      <c r="K243" t="str">
        <f>IF(Activity!L248="","",Activity!L248)</f>
        <v/>
      </c>
      <c r="L243" t="str">
        <f>IF(Activity!M248="","",Activity!M248)</f>
        <v/>
      </c>
      <c r="M243" t="str">
        <f>IF(Activity!N248="","",Activity!N248)</f>
        <v/>
      </c>
      <c r="N243" s="140" t="str">
        <f>IF(Activity!O248="","",Activity!O248)</f>
        <v/>
      </c>
      <c r="O243" t="str">
        <f>IF(Activity!P248="","",Activity!P248)</f>
        <v/>
      </c>
      <c r="P243" t="str">
        <f>IF(Activity!Q248="","",Activity!Q248)</f>
        <v/>
      </c>
      <c r="Q243" s="140" t="str">
        <f>IF(Activity!R248="","",Activity!R248)</f>
        <v/>
      </c>
      <c r="R243" t="str">
        <f>IF(Activity!U248="","",Activity!U248)</f>
        <v/>
      </c>
      <c r="S243" t="str">
        <f>IF(Activity!S248="","",Activity!S248)</f>
        <v/>
      </c>
      <c r="T243" t="str">
        <f>IF(Activity!T248="","",Activity!T248)</f>
        <v/>
      </c>
      <c r="V243" t="str">
        <f>IF(Activity!W248="","",Activity!W248)</f>
        <v/>
      </c>
    </row>
    <row r="244" spans="1:22" x14ac:dyDescent="0.3">
      <c r="A244">
        <v>11</v>
      </c>
      <c r="B244" t="str">
        <f t="shared" si="4"/>
        <v/>
      </c>
      <c r="C244" s="11" t="str">
        <f>IF(Activity!E249="","",Activity!E249)</f>
        <v/>
      </c>
      <c r="D244" t="str">
        <f>IF(Activity!F249="","",Activity!F249)</f>
        <v/>
      </c>
      <c r="E244" t="str">
        <f>IF(Activity!G249="","",Activity!G249)</f>
        <v/>
      </c>
      <c r="F244" t="str">
        <f>IF(Activity!H249="","",Activity!H249)</f>
        <v/>
      </c>
      <c r="G244" t="str">
        <f>IF(Activity!I249="","",Activity!I249)</f>
        <v/>
      </c>
      <c r="H244" t="str">
        <f>IF(I244="","",VLOOKUP(I244,Lists!F:G,2,FALSE))</f>
        <v/>
      </c>
      <c r="I244" t="str">
        <f>IF(Activity!J249="","",Activity!J249)</f>
        <v/>
      </c>
      <c r="J244">
        <f>IF(Activity!K249="","",Activity!K249)</f>
        <v>0</v>
      </c>
      <c r="K244" t="str">
        <f>IF(Activity!L249="","",Activity!L249)</f>
        <v/>
      </c>
      <c r="L244" t="str">
        <f>IF(Activity!M249="","",Activity!M249)</f>
        <v/>
      </c>
      <c r="M244" t="str">
        <f>IF(Activity!N249="","",Activity!N249)</f>
        <v/>
      </c>
      <c r="N244" s="140" t="str">
        <f>IF(Activity!O249="","",Activity!O249)</f>
        <v/>
      </c>
      <c r="O244" t="str">
        <f>IF(Activity!P249="","",Activity!P249)</f>
        <v/>
      </c>
      <c r="P244" t="str">
        <f>IF(Activity!Q249="","",Activity!Q249)</f>
        <v/>
      </c>
      <c r="Q244" s="140" t="str">
        <f>IF(Activity!R249="","",Activity!R249)</f>
        <v/>
      </c>
      <c r="R244" t="str">
        <f>IF(Activity!U249="","",Activity!U249)</f>
        <v/>
      </c>
      <c r="S244" t="str">
        <f>IF(Activity!S249="","",Activity!S249)</f>
        <v/>
      </c>
      <c r="T244" t="str">
        <f>IF(Activity!T249="","",Activity!T249)</f>
        <v/>
      </c>
      <c r="V244" t="str">
        <f>IF(Activity!W249="","",Activity!W249)</f>
        <v/>
      </c>
    </row>
    <row r="245" spans="1:22" x14ac:dyDescent="0.3">
      <c r="A245">
        <v>11</v>
      </c>
      <c r="B245" t="str">
        <f t="shared" si="4"/>
        <v/>
      </c>
      <c r="C245" s="11" t="str">
        <f>IF(Activity!E250="","",Activity!E250)</f>
        <v/>
      </c>
      <c r="D245" t="str">
        <f>IF(Activity!F250="","",Activity!F250)</f>
        <v/>
      </c>
      <c r="E245" t="str">
        <f>IF(Activity!G250="","",Activity!G250)</f>
        <v/>
      </c>
      <c r="F245" t="str">
        <f>IF(Activity!H250="","",Activity!H250)</f>
        <v/>
      </c>
      <c r="G245" t="str">
        <f>IF(Activity!I250="","",Activity!I250)</f>
        <v/>
      </c>
      <c r="H245" t="str">
        <f>IF(I245="","",VLOOKUP(I245,Lists!F:G,2,FALSE))</f>
        <v/>
      </c>
      <c r="I245" t="str">
        <f>IF(Activity!J250="","",Activity!J250)</f>
        <v/>
      </c>
      <c r="J245">
        <f>IF(Activity!K250="","",Activity!K250)</f>
        <v>0</v>
      </c>
      <c r="K245" t="str">
        <f>IF(Activity!L250="","",Activity!L250)</f>
        <v/>
      </c>
      <c r="L245" t="str">
        <f>IF(Activity!M250="","",Activity!M250)</f>
        <v/>
      </c>
      <c r="M245" t="str">
        <f>IF(Activity!N250="","",Activity!N250)</f>
        <v/>
      </c>
      <c r="N245" s="140" t="str">
        <f>IF(Activity!O250="","",Activity!O250)</f>
        <v/>
      </c>
      <c r="O245" t="str">
        <f>IF(Activity!P250="","",Activity!P250)</f>
        <v/>
      </c>
      <c r="P245" t="str">
        <f>IF(Activity!Q250="","",Activity!Q250)</f>
        <v/>
      </c>
      <c r="Q245" s="140" t="str">
        <f>IF(Activity!R250="","",Activity!R250)</f>
        <v/>
      </c>
      <c r="R245" t="str">
        <f>IF(Activity!U250="","",Activity!U250)</f>
        <v/>
      </c>
      <c r="S245" t="str">
        <f>IF(Activity!S250="","",Activity!S250)</f>
        <v/>
      </c>
      <c r="T245" t="str">
        <f>IF(Activity!T250="","",Activity!T250)</f>
        <v/>
      </c>
      <c r="V245" t="str">
        <f>IF(Activity!W250="","",Activity!W250)</f>
        <v/>
      </c>
    </row>
    <row r="246" spans="1:22" x14ac:dyDescent="0.3">
      <c r="A246">
        <v>11</v>
      </c>
      <c r="B246" t="str">
        <f t="shared" si="4"/>
        <v/>
      </c>
      <c r="C246" s="11" t="str">
        <f>IF(Activity!E251="","",Activity!E251)</f>
        <v/>
      </c>
      <c r="D246" t="str">
        <f>IF(Activity!F251="","",Activity!F251)</f>
        <v/>
      </c>
      <c r="E246" t="str">
        <f>IF(Activity!G251="","",Activity!G251)</f>
        <v/>
      </c>
      <c r="F246" t="str">
        <f>IF(Activity!H251="","",Activity!H251)</f>
        <v/>
      </c>
      <c r="G246" t="str">
        <f>IF(Activity!I251="","",Activity!I251)</f>
        <v/>
      </c>
      <c r="H246" t="str">
        <f>IF(I246="","",VLOOKUP(I246,Lists!F:G,2,FALSE))</f>
        <v/>
      </c>
      <c r="I246" t="str">
        <f>IF(Activity!J251="","",Activity!J251)</f>
        <v/>
      </c>
      <c r="J246">
        <f>IF(Activity!K251="","",Activity!K251)</f>
        <v>0</v>
      </c>
      <c r="K246" t="str">
        <f>IF(Activity!L251="","",Activity!L251)</f>
        <v/>
      </c>
      <c r="L246" t="str">
        <f>IF(Activity!M251="","",Activity!M251)</f>
        <v/>
      </c>
      <c r="M246" t="str">
        <f>IF(Activity!N251="","",Activity!N251)</f>
        <v/>
      </c>
      <c r="N246" s="140" t="str">
        <f>IF(Activity!O251="","",Activity!O251)</f>
        <v/>
      </c>
      <c r="O246" t="str">
        <f>IF(Activity!P251="","",Activity!P251)</f>
        <v/>
      </c>
      <c r="P246" t="str">
        <f>IF(Activity!Q251="","",Activity!Q251)</f>
        <v/>
      </c>
      <c r="Q246" s="140" t="str">
        <f>IF(Activity!R251="","",Activity!R251)</f>
        <v/>
      </c>
      <c r="R246" t="str">
        <f>IF(Activity!U251="","",Activity!U251)</f>
        <v/>
      </c>
      <c r="S246" t="str">
        <f>IF(Activity!S251="","",Activity!S251)</f>
        <v/>
      </c>
      <c r="T246" t="str">
        <f>IF(Activity!T251="","",Activity!T251)</f>
        <v/>
      </c>
      <c r="V246" t="str">
        <f>IF(Activity!W251="","",Activity!W251)</f>
        <v/>
      </c>
    </row>
    <row r="247" spans="1:22" x14ac:dyDescent="0.3">
      <c r="A247">
        <v>11</v>
      </c>
      <c r="B247" t="str">
        <f t="shared" si="4"/>
        <v/>
      </c>
      <c r="C247" s="11" t="str">
        <f>IF(Activity!E252="","",Activity!E252)</f>
        <v/>
      </c>
      <c r="D247" t="str">
        <f>IF(Activity!F252="","",Activity!F252)</f>
        <v/>
      </c>
      <c r="E247" t="str">
        <f>IF(Activity!G252="","",Activity!G252)</f>
        <v/>
      </c>
      <c r="F247" t="str">
        <f>IF(Activity!H252="","",Activity!H252)</f>
        <v/>
      </c>
      <c r="G247" t="str">
        <f>IF(Activity!I252="","",Activity!I252)</f>
        <v/>
      </c>
      <c r="H247" t="str">
        <f>IF(I247="","",VLOOKUP(I247,Lists!F:G,2,FALSE))</f>
        <v/>
      </c>
      <c r="I247" t="str">
        <f>IF(Activity!J252="","",Activity!J252)</f>
        <v/>
      </c>
      <c r="J247">
        <f>IF(Activity!K252="","",Activity!K252)</f>
        <v>0</v>
      </c>
      <c r="K247" t="str">
        <f>IF(Activity!L252="","",Activity!L252)</f>
        <v/>
      </c>
      <c r="L247" t="str">
        <f>IF(Activity!M252="","",Activity!M252)</f>
        <v/>
      </c>
      <c r="M247" t="str">
        <f>IF(Activity!N252="","",Activity!N252)</f>
        <v/>
      </c>
      <c r="N247" s="140" t="str">
        <f>IF(Activity!O252="","",Activity!O252)</f>
        <v/>
      </c>
      <c r="O247" t="str">
        <f>IF(Activity!P252="","",Activity!P252)</f>
        <v/>
      </c>
      <c r="P247" t="str">
        <f>IF(Activity!Q252="","",Activity!Q252)</f>
        <v/>
      </c>
      <c r="Q247" s="140" t="str">
        <f>IF(Activity!R252="","",Activity!R252)</f>
        <v/>
      </c>
      <c r="R247" t="str">
        <f>IF(Activity!U252="","",Activity!U252)</f>
        <v/>
      </c>
      <c r="S247" t="str">
        <f>IF(Activity!S252="","",Activity!S252)</f>
        <v/>
      </c>
      <c r="T247" t="str">
        <f>IF(Activity!T252="","",Activity!T252)</f>
        <v/>
      </c>
      <c r="V247" t="str">
        <f>IF(Activity!W252="","",Activity!W252)</f>
        <v/>
      </c>
    </row>
    <row r="248" spans="1:22" x14ac:dyDescent="0.3">
      <c r="A248">
        <v>11</v>
      </c>
      <c r="B248" t="str">
        <f t="shared" si="4"/>
        <v/>
      </c>
      <c r="C248" s="11" t="str">
        <f>IF(Activity!E253="","",Activity!E253)</f>
        <v/>
      </c>
      <c r="D248" t="str">
        <f>IF(Activity!F253="","",Activity!F253)</f>
        <v/>
      </c>
      <c r="E248" t="str">
        <f>IF(Activity!G253="","",Activity!G253)</f>
        <v/>
      </c>
      <c r="F248" t="str">
        <f>IF(Activity!H253="","",Activity!H253)</f>
        <v/>
      </c>
      <c r="G248" t="str">
        <f>IF(Activity!I253="","",Activity!I253)</f>
        <v/>
      </c>
      <c r="H248" t="str">
        <f>IF(I248="","",VLOOKUP(I248,Lists!F:G,2,FALSE))</f>
        <v/>
      </c>
      <c r="I248" t="str">
        <f>IF(Activity!J253="","",Activity!J253)</f>
        <v/>
      </c>
      <c r="J248">
        <f>IF(Activity!K253="","",Activity!K253)</f>
        <v>0</v>
      </c>
      <c r="K248" t="str">
        <f>IF(Activity!L253="","",Activity!L253)</f>
        <v/>
      </c>
      <c r="L248" t="str">
        <f>IF(Activity!M253="","",Activity!M253)</f>
        <v/>
      </c>
      <c r="M248" t="str">
        <f>IF(Activity!N253="","",Activity!N253)</f>
        <v/>
      </c>
      <c r="N248" s="140" t="str">
        <f>IF(Activity!O253="","",Activity!O253)</f>
        <v/>
      </c>
      <c r="O248" t="str">
        <f>IF(Activity!P253="","",Activity!P253)</f>
        <v/>
      </c>
      <c r="P248" t="str">
        <f>IF(Activity!Q253="","",Activity!Q253)</f>
        <v/>
      </c>
      <c r="Q248" s="140" t="str">
        <f>IF(Activity!R253="","",Activity!R253)</f>
        <v/>
      </c>
      <c r="R248" t="str">
        <f>IF(Activity!U253="","",Activity!U253)</f>
        <v/>
      </c>
      <c r="S248" t="str">
        <f>IF(Activity!S253="","",Activity!S253)</f>
        <v/>
      </c>
      <c r="T248" t="str">
        <f>IF(Activity!T253="","",Activity!T253)</f>
        <v/>
      </c>
      <c r="V248" t="str">
        <f>IF(Activity!W253="","",Activity!W253)</f>
        <v/>
      </c>
    </row>
    <row r="249" spans="1:22" x14ac:dyDescent="0.3">
      <c r="A249">
        <v>11</v>
      </c>
      <c r="B249" t="str">
        <f t="shared" si="4"/>
        <v/>
      </c>
      <c r="C249" s="11" t="str">
        <f>IF(Activity!E254="","",Activity!E254)</f>
        <v/>
      </c>
      <c r="D249" t="str">
        <f>IF(Activity!F254="","",Activity!F254)</f>
        <v/>
      </c>
      <c r="E249" t="str">
        <f>IF(Activity!G254="","",Activity!G254)</f>
        <v/>
      </c>
      <c r="F249" t="str">
        <f>IF(Activity!H254="","",Activity!H254)</f>
        <v/>
      </c>
      <c r="G249" t="str">
        <f>IF(Activity!I254="","",Activity!I254)</f>
        <v/>
      </c>
      <c r="H249" t="str">
        <f>IF(I249="","",VLOOKUP(I249,Lists!F:G,2,FALSE))</f>
        <v/>
      </c>
      <c r="I249" t="str">
        <f>IF(Activity!J254="","",Activity!J254)</f>
        <v/>
      </c>
      <c r="J249">
        <f>IF(Activity!K254="","",Activity!K254)</f>
        <v>0</v>
      </c>
      <c r="K249" t="str">
        <f>IF(Activity!L254="","",Activity!L254)</f>
        <v/>
      </c>
      <c r="L249" t="str">
        <f>IF(Activity!M254="","",Activity!M254)</f>
        <v/>
      </c>
      <c r="M249" t="str">
        <f>IF(Activity!N254="","",Activity!N254)</f>
        <v/>
      </c>
      <c r="N249" s="140" t="str">
        <f>IF(Activity!O254="","",Activity!O254)</f>
        <v/>
      </c>
      <c r="O249" t="str">
        <f>IF(Activity!P254="","",Activity!P254)</f>
        <v/>
      </c>
      <c r="P249" t="str">
        <f>IF(Activity!Q254="","",Activity!Q254)</f>
        <v/>
      </c>
      <c r="Q249" s="140" t="str">
        <f>IF(Activity!R254="","",Activity!R254)</f>
        <v/>
      </c>
      <c r="R249" t="str">
        <f>IF(Activity!U254="","",Activity!U254)</f>
        <v/>
      </c>
      <c r="S249" t="str">
        <f>IF(Activity!S254="","",Activity!S254)</f>
        <v/>
      </c>
      <c r="T249" t="str">
        <f>IF(Activity!T254="","",Activity!T254)</f>
        <v/>
      </c>
      <c r="V249" t="str">
        <f>IF(Activity!W254="","",Activity!W254)</f>
        <v/>
      </c>
    </row>
    <row r="250" spans="1:22" x14ac:dyDescent="0.3">
      <c r="A250">
        <v>11</v>
      </c>
      <c r="B250" t="str">
        <f t="shared" si="4"/>
        <v/>
      </c>
      <c r="C250" s="11" t="str">
        <f>IF(Activity!E255="","",Activity!E255)</f>
        <v/>
      </c>
      <c r="D250" t="str">
        <f>IF(Activity!F255="","",Activity!F255)</f>
        <v/>
      </c>
      <c r="E250" t="str">
        <f>IF(Activity!G255="","",Activity!G255)</f>
        <v/>
      </c>
      <c r="F250" t="str">
        <f>IF(Activity!H255="","",Activity!H255)</f>
        <v/>
      </c>
      <c r="G250" t="str">
        <f>IF(Activity!I255="","",Activity!I255)</f>
        <v/>
      </c>
      <c r="H250" t="str">
        <f>IF(I250="","",VLOOKUP(I250,Lists!F:G,2,FALSE))</f>
        <v/>
      </c>
      <c r="I250" t="str">
        <f>IF(Activity!J255="","",Activity!J255)</f>
        <v/>
      </c>
      <c r="J250">
        <f>IF(Activity!K255="","",Activity!K255)</f>
        <v>0</v>
      </c>
      <c r="K250" t="str">
        <f>IF(Activity!L255="","",Activity!L255)</f>
        <v/>
      </c>
      <c r="L250" t="str">
        <f>IF(Activity!M255="","",Activity!M255)</f>
        <v/>
      </c>
      <c r="M250" t="str">
        <f>IF(Activity!N255="","",Activity!N255)</f>
        <v/>
      </c>
      <c r="N250" s="140" t="str">
        <f>IF(Activity!O255="","",Activity!O255)</f>
        <v/>
      </c>
      <c r="O250" t="str">
        <f>IF(Activity!P255="","",Activity!P255)</f>
        <v/>
      </c>
      <c r="P250" t="str">
        <f>IF(Activity!Q255="","",Activity!Q255)</f>
        <v/>
      </c>
      <c r="Q250" s="140" t="str">
        <f>IF(Activity!R255="","",Activity!R255)</f>
        <v/>
      </c>
      <c r="R250" t="str">
        <f>IF(Activity!U255="","",Activity!U255)</f>
        <v/>
      </c>
      <c r="S250" t="str">
        <f>IF(Activity!S255="","",Activity!S255)</f>
        <v/>
      </c>
      <c r="T250" t="str">
        <f>IF(Activity!T255="","",Activity!T255)</f>
        <v/>
      </c>
      <c r="V250" t="str">
        <f>IF(Activity!W255="","",Activity!W255)</f>
        <v/>
      </c>
    </row>
    <row r="251" spans="1:22" x14ac:dyDescent="0.3">
      <c r="A251">
        <v>11</v>
      </c>
      <c r="B251" t="str">
        <f t="shared" si="4"/>
        <v/>
      </c>
      <c r="C251" s="11" t="str">
        <f>IF(Activity!E256="","",Activity!E256)</f>
        <v/>
      </c>
      <c r="D251" t="str">
        <f>IF(Activity!F256="","",Activity!F256)</f>
        <v/>
      </c>
      <c r="E251" t="str">
        <f>IF(Activity!G256="","",Activity!G256)</f>
        <v/>
      </c>
      <c r="F251" t="str">
        <f>IF(Activity!H256="","",Activity!H256)</f>
        <v/>
      </c>
      <c r="G251" t="str">
        <f>IF(Activity!I256="","",Activity!I256)</f>
        <v/>
      </c>
      <c r="H251" t="str">
        <f>IF(I251="","",VLOOKUP(I251,Lists!F:G,2,FALSE))</f>
        <v/>
      </c>
      <c r="I251" t="str">
        <f>IF(Activity!J256="","",Activity!J256)</f>
        <v/>
      </c>
      <c r="J251">
        <f>IF(Activity!K256="","",Activity!K256)</f>
        <v>0</v>
      </c>
      <c r="K251" t="str">
        <f>IF(Activity!L256="","",Activity!L256)</f>
        <v/>
      </c>
      <c r="L251" t="str">
        <f>IF(Activity!M256="","",Activity!M256)</f>
        <v/>
      </c>
      <c r="M251" t="str">
        <f>IF(Activity!N256="","",Activity!N256)</f>
        <v/>
      </c>
      <c r="N251" s="140" t="str">
        <f>IF(Activity!O256="","",Activity!O256)</f>
        <v/>
      </c>
      <c r="O251" t="str">
        <f>IF(Activity!P256="","",Activity!P256)</f>
        <v/>
      </c>
      <c r="P251" t="str">
        <f>IF(Activity!Q256="","",Activity!Q256)</f>
        <v/>
      </c>
      <c r="Q251" s="140" t="str">
        <f>IF(Activity!R256="","",Activity!R256)</f>
        <v/>
      </c>
      <c r="R251" t="str">
        <f>IF(Activity!U256="","",Activity!U256)</f>
        <v/>
      </c>
      <c r="S251" t="str">
        <f>IF(Activity!S256="","",Activity!S256)</f>
        <v/>
      </c>
      <c r="T251" t="str">
        <f>IF(Activity!T256="","",Activity!T256)</f>
        <v/>
      </c>
      <c r="V251" t="str">
        <f>IF(Activity!W256="","",Activity!W256)</f>
        <v/>
      </c>
    </row>
    <row r="252" spans="1:22" x14ac:dyDescent="0.3">
      <c r="A252">
        <v>11</v>
      </c>
      <c r="B252" t="str">
        <f t="shared" si="4"/>
        <v/>
      </c>
      <c r="C252" s="11" t="str">
        <f>IF(Activity!E257="","",Activity!E257)</f>
        <v/>
      </c>
      <c r="D252" t="str">
        <f>IF(Activity!F257="","",Activity!F257)</f>
        <v/>
      </c>
      <c r="E252" t="str">
        <f>IF(Activity!G257="","",Activity!G257)</f>
        <v/>
      </c>
      <c r="F252" t="str">
        <f>IF(Activity!H257="","",Activity!H257)</f>
        <v/>
      </c>
      <c r="G252" t="str">
        <f>IF(Activity!I257="","",Activity!I257)</f>
        <v/>
      </c>
      <c r="H252" t="str">
        <f>IF(I252="","",VLOOKUP(I252,Lists!F:G,2,FALSE))</f>
        <v/>
      </c>
      <c r="I252" t="str">
        <f>IF(Activity!J257="","",Activity!J257)</f>
        <v/>
      </c>
      <c r="J252">
        <f>IF(Activity!K257="","",Activity!K257)</f>
        <v>0</v>
      </c>
      <c r="K252" t="str">
        <f>IF(Activity!L257="","",Activity!L257)</f>
        <v/>
      </c>
      <c r="L252" t="str">
        <f>IF(Activity!M257="","",Activity!M257)</f>
        <v/>
      </c>
      <c r="M252" t="str">
        <f>IF(Activity!N257="","",Activity!N257)</f>
        <v/>
      </c>
      <c r="N252" s="140" t="str">
        <f>IF(Activity!O257="","",Activity!O257)</f>
        <v/>
      </c>
      <c r="O252" t="str">
        <f>IF(Activity!P257="","",Activity!P257)</f>
        <v/>
      </c>
      <c r="P252" t="str">
        <f>IF(Activity!Q257="","",Activity!Q257)</f>
        <v/>
      </c>
      <c r="Q252" s="140" t="str">
        <f>IF(Activity!R257="","",Activity!R257)</f>
        <v/>
      </c>
      <c r="R252" t="str">
        <f>IF(Activity!U257="","",Activity!U257)</f>
        <v/>
      </c>
      <c r="S252" t="str">
        <f>IF(Activity!S257="","",Activity!S257)</f>
        <v/>
      </c>
      <c r="T252" t="str">
        <f>IF(Activity!T257="","",Activity!T257)</f>
        <v/>
      </c>
      <c r="V252" t="str">
        <f>IF(Activity!W257="","",Activity!W257)</f>
        <v/>
      </c>
    </row>
    <row r="253" spans="1:22" x14ac:dyDescent="0.3">
      <c r="A253">
        <v>11</v>
      </c>
      <c r="B253" t="str">
        <f t="shared" si="4"/>
        <v/>
      </c>
      <c r="C253" s="11" t="str">
        <f>IF(Activity!E258="","",Activity!E258)</f>
        <v/>
      </c>
      <c r="D253" t="str">
        <f>IF(Activity!F258="","",Activity!F258)</f>
        <v/>
      </c>
      <c r="E253" t="str">
        <f>IF(Activity!G258="","",Activity!G258)</f>
        <v/>
      </c>
      <c r="F253" t="str">
        <f>IF(Activity!H258="","",Activity!H258)</f>
        <v/>
      </c>
      <c r="G253" t="str">
        <f>IF(Activity!I258="","",Activity!I258)</f>
        <v/>
      </c>
      <c r="H253" t="str">
        <f>IF(I253="","",VLOOKUP(I253,Lists!F:G,2,FALSE))</f>
        <v/>
      </c>
      <c r="I253" t="str">
        <f>IF(Activity!J258="","",Activity!J258)</f>
        <v/>
      </c>
      <c r="J253">
        <f>IF(Activity!K258="","",Activity!K258)</f>
        <v>0</v>
      </c>
      <c r="K253" t="str">
        <f>IF(Activity!L258="","",Activity!L258)</f>
        <v/>
      </c>
      <c r="L253" t="str">
        <f>IF(Activity!M258="","",Activity!M258)</f>
        <v/>
      </c>
      <c r="M253" t="str">
        <f>IF(Activity!N258="","",Activity!N258)</f>
        <v/>
      </c>
      <c r="N253" s="140" t="str">
        <f>IF(Activity!O258="","",Activity!O258)</f>
        <v/>
      </c>
      <c r="O253" t="str">
        <f>IF(Activity!P258="","",Activity!P258)</f>
        <v/>
      </c>
      <c r="P253" t="str">
        <f>IF(Activity!Q258="","",Activity!Q258)</f>
        <v/>
      </c>
      <c r="Q253" s="140" t="str">
        <f>IF(Activity!R258="","",Activity!R258)</f>
        <v/>
      </c>
      <c r="R253" t="str">
        <f>IF(Activity!U258="","",Activity!U258)</f>
        <v/>
      </c>
      <c r="S253" t="str">
        <f>IF(Activity!S258="","",Activity!S258)</f>
        <v/>
      </c>
      <c r="T253" t="str">
        <f>IF(Activity!T258="","",Activity!T258)</f>
        <v/>
      </c>
      <c r="V253" t="str">
        <f>IF(Activity!W258="","",Activity!W258)</f>
        <v/>
      </c>
    </row>
    <row r="254" spans="1:22" x14ac:dyDescent="0.3">
      <c r="A254">
        <v>11</v>
      </c>
      <c r="B254" t="str">
        <f t="shared" si="4"/>
        <v/>
      </c>
      <c r="C254" s="11" t="str">
        <f>IF(Activity!E259="","",Activity!E259)</f>
        <v/>
      </c>
      <c r="D254" t="str">
        <f>IF(Activity!F259="","",Activity!F259)</f>
        <v/>
      </c>
      <c r="E254" t="str">
        <f>IF(Activity!G259="","",Activity!G259)</f>
        <v/>
      </c>
      <c r="F254" t="str">
        <f>IF(Activity!H259="","",Activity!H259)</f>
        <v/>
      </c>
      <c r="G254" t="str">
        <f>IF(Activity!I259="","",Activity!I259)</f>
        <v/>
      </c>
      <c r="H254" t="str">
        <f>IF(I254="","",VLOOKUP(I254,Lists!F:G,2,FALSE))</f>
        <v/>
      </c>
      <c r="I254" t="str">
        <f>IF(Activity!J259="","",Activity!J259)</f>
        <v/>
      </c>
      <c r="J254">
        <f>IF(Activity!K259="","",Activity!K259)</f>
        <v>0</v>
      </c>
      <c r="K254" t="str">
        <f>IF(Activity!L259="","",Activity!L259)</f>
        <v/>
      </c>
      <c r="L254" t="str">
        <f>IF(Activity!M259="","",Activity!M259)</f>
        <v/>
      </c>
      <c r="M254" t="str">
        <f>IF(Activity!N259="","",Activity!N259)</f>
        <v/>
      </c>
      <c r="N254" s="140" t="str">
        <f>IF(Activity!O259="","",Activity!O259)</f>
        <v/>
      </c>
      <c r="O254" t="str">
        <f>IF(Activity!P259="","",Activity!P259)</f>
        <v/>
      </c>
      <c r="P254" t="str">
        <f>IF(Activity!Q259="","",Activity!Q259)</f>
        <v/>
      </c>
      <c r="Q254" s="140" t="str">
        <f>IF(Activity!R259="","",Activity!R259)</f>
        <v/>
      </c>
      <c r="R254" t="str">
        <f>IF(Activity!U259="","",Activity!U259)</f>
        <v/>
      </c>
      <c r="S254" t="str">
        <f>IF(Activity!S259="","",Activity!S259)</f>
        <v/>
      </c>
      <c r="T254" t="str">
        <f>IF(Activity!T259="","",Activity!T259)</f>
        <v/>
      </c>
      <c r="V254" t="str">
        <f>IF(Activity!W259="","",Activity!W259)</f>
        <v/>
      </c>
    </row>
    <row r="255" spans="1:22" x14ac:dyDescent="0.3">
      <c r="A255">
        <v>11</v>
      </c>
      <c r="B255" t="str">
        <f t="shared" si="4"/>
        <v/>
      </c>
      <c r="C255" s="11" t="str">
        <f>IF(Activity!E260="","",Activity!E260)</f>
        <v/>
      </c>
      <c r="D255" t="str">
        <f>IF(Activity!F260="","",Activity!F260)</f>
        <v/>
      </c>
      <c r="E255" t="str">
        <f>IF(Activity!G260="","",Activity!G260)</f>
        <v/>
      </c>
      <c r="F255" t="str">
        <f>IF(Activity!H260="","",Activity!H260)</f>
        <v/>
      </c>
      <c r="G255" t="str">
        <f>IF(Activity!I260="","",Activity!I260)</f>
        <v/>
      </c>
      <c r="H255" t="str">
        <f>IF(I255="","",VLOOKUP(I255,Lists!F:G,2,FALSE))</f>
        <v/>
      </c>
      <c r="I255" t="str">
        <f>IF(Activity!J260="","",Activity!J260)</f>
        <v/>
      </c>
      <c r="J255">
        <f>IF(Activity!K260="","",Activity!K260)</f>
        <v>0</v>
      </c>
      <c r="K255" t="str">
        <f>IF(Activity!L260="","",Activity!L260)</f>
        <v/>
      </c>
      <c r="L255" t="str">
        <f>IF(Activity!M260="","",Activity!M260)</f>
        <v/>
      </c>
      <c r="M255" t="str">
        <f>IF(Activity!N260="","",Activity!N260)</f>
        <v/>
      </c>
      <c r="N255" s="140" t="str">
        <f>IF(Activity!O260="","",Activity!O260)</f>
        <v/>
      </c>
      <c r="O255" t="str">
        <f>IF(Activity!P260="","",Activity!P260)</f>
        <v/>
      </c>
      <c r="P255" t="str">
        <f>IF(Activity!Q260="","",Activity!Q260)</f>
        <v/>
      </c>
      <c r="Q255" s="140" t="str">
        <f>IF(Activity!R260="","",Activity!R260)</f>
        <v/>
      </c>
      <c r="R255" t="str">
        <f>IF(Activity!U260="","",Activity!U260)</f>
        <v/>
      </c>
      <c r="S255" t="str">
        <f>IF(Activity!S260="","",Activity!S260)</f>
        <v/>
      </c>
      <c r="T255" t="str">
        <f>IF(Activity!T260="","",Activity!T260)</f>
        <v/>
      </c>
      <c r="V255" t="str">
        <f>IF(Activity!W260="","",Activity!W260)</f>
        <v/>
      </c>
    </row>
    <row r="256" spans="1:22" x14ac:dyDescent="0.3">
      <c r="A256">
        <v>11</v>
      </c>
      <c r="B256" t="str">
        <f t="shared" si="4"/>
        <v/>
      </c>
      <c r="C256" s="11" t="str">
        <f>IF(Activity!E261="","",Activity!E261)</f>
        <v/>
      </c>
      <c r="D256" t="str">
        <f>IF(Activity!F261="","",Activity!F261)</f>
        <v/>
      </c>
      <c r="E256" t="str">
        <f>IF(Activity!G261="","",Activity!G261)</f>
        <v/>
      </c>
      <c r="F256" t="str">
        <f>IF(Activity!H261="","",Activity!H261)</f>
        <v/>
      </c>
      <c r="G256" t="str">
        <f>IF(Activity!I261="","",Activity!I261)</f>
        <v/>
      </c>
      <c r="H256" t="str">
        <f>IF(I256="","",VLOOKUP(I256,Lists!F:G,2,FALSE))</f>
        <v/>
      </c>
      <c r="I256" t="str">
        <f>IF(Activity!J261="","",Activity!J261)</f>
        <v/>
      </c>
      <c r="J256">
        <f>IF(Activity!K261="","",Activity!K261)</f>
        <v>0</v>
      </c>
      <c r="K256" t="str">
        <f>IF(Activity!L261="","",Activity!L261)</f>
        <v/>
      </c>
      <c r="L256" t="str">
        <f>IF(Activity!M261="","",Activity!M261)</f>
        <v/>
      </c>
      <c r="M256" t="str">
        <f>IF(Activity!N261="","",Activity!N261)</f>
        <v/>
      </c>
      <c r="N256" s="140" t="str">
        <f>IF(Activity!O261="","",Activity!O261)</f>
        <v/>
      </c>
      <c r="O256" t="str">
        <f>IF(Activity!P261="","",Activity!P261)</f>
        <v/>
      </c>
      <c r="P256" t="str">
        <f>IF(Activity!Q261="","",Activity!Q261)</f>
        <v/>
      </c>
      <c r="Q256" s="140" t="str">
        <f>IF(Activity!R261="","",Activity!R261)</f>
        <v/>
      </c>
      <c r="R256" t="str">
        <f>IF(Activity!U261="","",Activity!U261)</f>
        <v/>
      </c>
      <c r="S256" t="str">
        <f>IF(Activity!S261="","",Activity!S261)</f>
        <v/>
      </c>
      <c r="T256" t="str">
        <f>IF(Activity!T261="","",Activity!T261)</f>
        <v/>
      </c>
      <c r="V256" t="str">
        <f>IF(Activity!W261="","",Activity!W261)</f>
        <v/>
      </c>
    </row>
    <row r="257" spans="1:22" x14ac:dyDescent="0.3">
      <c r="A257">
        <v>11</v>
      </c>
      <c r="B257" t="str">
        <f t="shared" si="4"/>
        <v/>
      </c>
      <c r="C257" s="11" t="str">
        <f>IF(Activity!E262="","",Activity!E262)</f>
        <v/>
      </c>
      <c r="D257" t="str">
        <f>IF(Activity!F262="","",Activity!F262)</f>
        <v/>
      </c>
      <c r="E257" t="str">
        <f>IF(Activity!G262="","",Activity!G262)</f>
        <v/>
      </c>
      <c r="F257" t="str">
        <f>IF(Activity!H262="","",Activity!H262)</f>
        <v/>
      </c>
      <c r="G257" t="str">
        <f>IF(Activity!I262="","",Activity!I262)</f>
        <v/>
      </c>
      <c r="H257" t="str">
        <f>IF(I257="","",VLOOKUP(I257,Lists!F:G,2,FALSE))</f>
        <v/>
      </c>
      <c r="I257" t="str">
        <f>IF(Activity!J262="","",Activity!J262)</f>
        <v/>
      </c>
      <c r="J257">
        <f>IF(Activity!K262="","",Activity!K262)</f>
        <v>0</v>
      </c>
      <c r="K257" t="str">
        <f>IF(Activity!L262="","",Activity!L262)</f>
        <v/>
      </c>
      <c r="L257" t="str">
        <f>IF(Activity!M262="","",Activity!M262)</f>
        <v/>
      </c>
      <c r="M257" t="str">
        <f>IF(Activity!N262="","",Activity!N262)</f>
        <v/>
      </c>
      <c r="N257" s="140" t="str">
        <f>IF(Activity!O262="","",Activity!O262)</f>
        <v/>
      </c>
      <c r="O257" t="str">
        <f>IF(Activity!P262="","",Activity!P262)</f>
        <v/>
      </c>
      <c r="P257" t="str">
        <f>IF(Activity!Q262="","",Activity!Q262)</f>
        <v/>
      </c>
      <c r="Q257" s="140" t="str">
        <f>IF(Activity!R262="","",Activity!R262)</f>
        <v/>
      </c>
      <c r="R257" t="str">
        <f>IF(Activity!U262="","",Activity!U262)</f>
        <v/>
      </c>
      <c r="S257" t="str">
        <f>IF(Activity!S262="","",Activity!S262)</f>
        <v/>
      </c>
      <c r="T257" t="str">
        <f>IF(Activity!T262="","",Activity!T262)</f>
        <v/>
      </c>
      <c r="V257" t="str">
        <f>IF(Activity!W262="","",Activity!W262)</f>
        <v/>
      </c>
    </row>
    <row r="258" spans="1:22" x14ac:dyDescent="0.3">
      <c r="A258">
        <v>11</v>
      </c>
      <c r="B258" t="str">
        <f t="shared" si="4"/>
        <v/>
      </c>
      <c r="C258" s="11" t="str">
        <f>IF(Activity!E263="","",Activity!E263)</f>
        <v/>
      </c>
      <c r="D258" t="str">
        <f>IF(Activity!F263="","",Activity!F263)</f>
        <v/>
      </c>
      <c r="E258" t="str">
        <f>IF(Activity!G263="","",Activity!G263)</f>
        <v/>
      </c>
      <c r="F258" t="str">
        <f>IF(Activity!H263="","",Activity!H263)</f>
        <v/>
      </c>
      <c r="G258" t="str">
        <f>IF(Activity!I263="","",Activity!I263)</f>
        <v/>
      </c>
      <c r="H258" t="str">
        <f>IF(I258="","",VLOOKUP(I258,Lists!F:G,2,FALSE))</f>
        <v/>
      </c>
      <c r="I258" t="str">
        <f>IF(Activity!J263="","",Activity!J263)</f>
        <v/>
      </c>
      <c r="J258">
        <f>IF(Activity!K263="","",Activity!K263)</f>
        <v>0</v>
      </c>
      <c r="K258" t="str">
        <f>IF(Activity!L263="","",Activity!L263)</f>
        <v/>
      </c>
      <c r="L258" t="str">
        <f>IF(Activity!M263="","",Activity!M263)</f>
        <v/>
      </c>
      <c r="M258" t="str">
        <f>IF(Activity!N263="","",Activity!N263)</f>
        <v/>
      </c>
      <c r="N258" s="140" t="str">
        <f>IF(Activity!O263="","",Activity!O263)</f>
        <v/>
      </c>
      <c r="O258" t="str">
        <f>IF(Activity!P263="","",Activity!P263)</f>
        <v/>
      </c>
      <c r="P258" t="str">
        <f>IF(Activity!Q263="","",Activity!Q263)</f>
        <v/>
      </c>
      <c r="Q258" s="140" t="str">
        <f>IF(Activity!R263="","",Activity!R263)</f>
        <v/>
      </c>
      <c r="R258" t="str">
        <f>IF(Activity!U263="","",Activity!U263)</f>
        <v/>
      </c>
      <c r="S258" t="str">
        <f>IF(Activity!S263="","",Activity!S263)</f>
        <v/>
      </c>
      <c r="T258" t="str">
        <f>IF(Activity!T263="","",Activity!T263)</f>
        <v/>
      </c>
      <c r="V258" t="str">
        <f>IF(Activity!W263="","",Activity!W263)</f>
        <v/>
      </c>
    </row>
    <row r="259" spans="1:22" x14ac:dyDescent="0.3">
      <c r="A259">
        <v>11</v>
      </c>
      <c r="B259" t="str">
        <f t="shared" si="4"/>
        <v/>
      </c>
      <c r="C259" s="11" t="str">
        <f>IF(Activity!E264="","",Activity!E264)</f>
        <v/>
      </c>
      <c r="D259" t="str">
        <f>IF(Activity!F264="","",Activity!F264)</f>
        <v/>
      </c>
      <c r="E259" t="str">
        <f>IF(Activity!G264="","",Activity!G264)</f>
        <v/>
      </c>
      <c r="F259" t="str">
        <f>IF(Activity!H264="","",Activity!H264)</f>
        <v/>
      </c>
      <c r="G259" t="str">
        <f>IF(Activity!I264="","",Activity!I264)</f>
        <v/>
      </c>
      <c r="H259" t="str">
        <f>IF(I259="","",VLOOKUP(I259,Lists!F:G,2,FALSE))</f>
        <v/>
      </c>
      <c r="I259" t="str">
        <f>IF(Activity!J264="","",Activity!J264)</f>
        <v/>
      </c>
      <c r="J259">
        <f>IF(Activity!K264="","",Activity!K264)</f>
        <v>0</v>
      </c>
      <c r="K259" t="str">
        <f>IF(Activity!L264="","",Activity!L264)</f>
        <v/>
      </c>
      <c r="L259" t="str">
        <f>IF(Activity!M264="","",Activity!M264)</f>
        <v/>
      </c>
      <c r="M259" t="str">
        <f>IF(Activity!N264="","",Activity!N264)</f>
        <v/>
      </c>
      <c r="N259" s="140" t="str">
        <f>IF(Activity!O264="","",Activity!O264)</f>
        <v/>
      </c>
      <c r="O259" t="str">
        <f>IF(Activity!P264="","",Activity!P264)</f>
        <v/>
      </c>
      <c r="P259" t="str">
        <f>IF(Activity!Q264="","",Activity!Q264)</f>
        <v/>
      </c>
      <c r="Q259" s="140" t="str">
        <f>IF(Activity!R264="","",Activity!R264)</f>
        <v/>
      </c>
      <c r="R259" t="str">
        <f>IF(Activity!U264="","",Activity!U264)</f>
        <v/>
      </c>
      <c r="S259" t="str">
        <f>IF(Activity!S264="","",Activity!S264)</f>
        <v/>
      </c>
      <c r="T259" t="str">
        <f>IF(Activity!T264="","",Activity!T264)</f>
        <v/>
      </c>
      <c r="V259" t="str">
        <f>IF(Activity!W264="","",Activity!W264)</f>
        <v/>
      </c>
    </row>
    <row r="260" spans="1:22" x14ac:dyDescent="0.3">
      <c r="A260">
        <v>11</v>
      </c>
      <c r="B260" t="str">
        <f t="shared" si="4"/>
        <v/>
      </c>
      <c r="C260" s="11" t="str">
        <f>IF(Activity!E265="","",Activity!E265)</f>
        <v/>
      </c>
      <c r="D260" t="str">
        <f>IF(Activity!F265="","",Activity!F265)</f>
        <v/>
      </c>
      <c r="E260" t="str">
        <f>IF(Activity!G265="","",Activity!G265)</f>
        <v/>
      </c>
      <c r="F260" t="str">
        <f>IF(Activity!H265="","",Activity!H265)</f>
        <v/>
      </c>
      <c r="G260" t="str">
        <f>IF(Activity!I265="","",Activity!I265)</f>
        <v/>
      </c>
      <c r="H260" t="str">
        <f>IF(I260="","",VLOOKUP(I260,Lists!F:G,2,FALSE))</f>
        <v/>
      </c>
      <c r="I260" t="str">
        <f>IF(Activity!J265="","",Activity!J265)</f>
        <v/>
      </c>
      <c r="J260">
        <f>IF(Activity!K265="","",Activity!K265)</f>
        <v>0</v>
      </c>
      <c r="K260" t="str">
        <f>IF(Activity!L265="","",Activity!L265)</f>
        <v/>
      </c>
      <c r="L260" t="str">
        <f>IF(Activity!M265="","",Activity!M265)</f>
        <v/>
      </c>
      <c r="M260" t="str">
        <f>IF(Activity!N265="","",Activity!N265)</f>
        <v/>
      </c>
      <c r="N260" s="140" t="str">
        <f>IF(Activity!O265="","",Activity!O265)</f>
        <v/>
      </c>
      <c r="O260" t="str">
        <f>IF(Activity!P265="","",Activity!P265)</f>
        <v/>
      </c>
      <c r="P260" t="str">
        <f>IF(Activity!Q265="","",Activity!Q265)</f>
        <v/>
      </c>
      <c r="Q260" s="140" t="str">
        <f>IF(Activity!R265="","",Activity!R265)</f>
        <v/>
      </c>
      <c r="R260" t="str">
        <f>IF(Activity!U265="","",Activity!U265)</f>
        <v/>
      </c>
      <c r="S260" t="str">
        <f>IF(Activity!S265="","",Activity!S265)</f>
        <v/>
      </c>
      <c r="T260" t="str">
        <f>IF(Activity!T265="","",Activity!T265)</f>
        <v/>
      </c>
      <c r="V260" t="str">
        <f>IF(Activity!W265="","",Activity!W265)</f>
        <v/>
      </c>
    </row>
    <row r="261" spans="1:22" x14ac:dyDescent="0.3">
      <c r="A261">
        <v>11</v>
      </c>
      <c r="B261" t="str">
        <f t="shared" si="4"/>
        <v/>
      </c>
      <c r="C261" s="11" t="str">
        <f>IF(Activity!E266="","",Activity!E266)</f>
        <v/>
      </c>
      <c r="D261" t="str">
        <f>IF(Activity!F266="","",Activity!F266)</f>
        <v/>
      </c>
      <c r="E261" t="str">
        <f>IF(Activity!G266="","",Activity!G266)</f>
        <v/>
      </c>
      <c r="F261" t="str">
        <f>IF(Activity!H266="","",Activity!H266)</f>
        <v/>
      </c>
      <c r="G261" t="str">
        <f>IF(Activity!I266="","",Activity!I266)</f>
        <v/>
      </c>
      <c r="H261" t="str">
        <f>IF(I261="","",VLOOKUP(I261,Lists!F:G,2,FALSE))</f>
        <v/>
      </c>
      <c r="I261" t="str">
        <f>IF(Activity!J266="","",Activity!J266)</f>
        <v/>
      </c>
      <c r="J261">
        <f>IF(Activity!K266="","",Activity!K266)</f>
        <v>0</v>
      </c>
      <c r="K261" t="str">
        <f>IF(Activity!L266="","",Activity!L266)</f>
        <v/>
      </c>
      <c r="L261" t="str">
        <f>IF(Activity!M266="","",Activity!M266)</f>
        <v/>
      </c>
      <c r="M261" t="str">
        <f>IF(Activity!N266="","",Activity!N266)</f>
        <v/>
      </c>
      <c r="N261" s="140" t="str">
        <f>IF(Activity!O266="","",Activity!O266)</f>
        <v/>
      </c>
      <c r="O261" t="str">
        <f>IF(Activity!P266="","",Activity!P266)</f>
        <v/>
      </c>
      <c r="P261" t="str">
        <f>IF(Activity!Q266="","",Activity!Q266)</f>
        <v/>
      </c>
      <c r="Q261" s="140" t="str">
        <f>IF(Activity!R266="","",Activity!R266)</f>
        <v/>
      </c>
      <c r="R261" t="str">
        <f>IF(Activity!U266="","",Activity!U266)</f>
        <v/>
      </c>
      <c r="S261" t="str">
        <f>IF(Activity!S266="","",Activity!S266)</f>
        <v/>
      </c>
      <c r="T261" t="str">
        <f>IF(Activity!T266="","",Activity!T266)</f>
        <v/>
      </c>
      <c r="V261" t="str">
        <f>IF(Activity!W266="","",Activity!W266)</f>
        <v/>
      </c>
    </row>
    <row r="262" spans="1:22" x14ac:dyDescent="0.3">
      <c r="A262">
        <v>11</v>
      </c>
      <c r="B262" t="str">
        <f t="shared" si="4"/>
        <v/>
      </c>
      <c r="C262" s="11" t="str">
        <f>IF(Activity!E267="","",Activity!E267)</f>
        <v/>
      </c>
      <c r="D262" t="str">
        <f>IF(Activity!F267="","",Activity!F267)</f>
        <v/>
      </c>
      <c r="E262" t="str">
        <f>IF(Activity!G267="","",Activity!G267)</f>
        <v/>
      </c>
      <c r="F262" t="str">
        <f>IF(Activity!H267="","",Activity!H267)</f>
        <v/>
      </c>
      <c r="G262" t="str">
        <f>IF(Activity!I267="","",Activity!I267)</f>
        <v/>
      </c>
      <c r="H262" t="str">
        <f>IF(I262="","",VLOOKUP(I262,Lists!F:G,2,FALSE))</f>
        <v/>
      </c>
      <c r="I262" t="str">
        <f>IF(Activity!J267="","",Activity!J267)</f>
        <v/>
      </c>
      <c r="J262">
        <f>IF(Activity!K267="","",Activity!K267)</f>
        <v>0</v>
      </c>
      <c r="K262" t="str">
        <f>IF(Activity!L267="","",Activity!L267)</f>
        <v/>
      </c>
      <c r="L262" t="str">
        <f>IF(Activity!M267="","",Activity!M267)</f>
        <v/>
      </c>
      <c r="M262" t="str">
        <f>IF(Activity!N267="","",Activity!N267)</f>
        <v/>
      </c>
      <c r="N262" s="140" t="str">
        <f>IF(Activity!O267="","",Activity!O267)</f>
        <v/>
      </c>
      <c r="O262" t="str">
        <f>IF(Activity!P267="","",Activity!P267)</f>
        <v/>
      </c>
      <c r="P262" t="str">
        <f>IF(Activity!Q267="","",Activity!Q267)</f>
        <v/>
      </c>
      <c r="Q262" s="140" t="str">
        <f>IF(Activity!R267="","",Activity!R267)</f>
        <v/>
      </c>
      <c r="R262" t="str">
        <f>IF(Activity!U267="","",Activity!U267)</f>
        <v/>
      </c>
      <c r="S262" t="str">
        <f>IF(Activity!S267="","",Activity!S267)</f>
        <v/>
      </c>
      <c r="T262" t="str">
        <f>IF(Activity!T267="","",Activity!T267)</f>
        <v/>
      </c>
      <c r="V262" t="str">
        <f>IF(Activity!W267="","",Activity!W267)</f>
        <v/>
      </c>
    </row>
    <row r="263" spans="1:22" x14ac:dyDescent="0.3">
      <c r="A263">
        <v>11</v>
      </c>
      <c r="B263" t="str">
        <f t="shared" ref="B263:B326" si="5">IF(C263="","",B$1)</f>
        <v/>
      </c>
      <c r="C263" s="11" t="str">
        <f>IF(Activity!E268="","",Activity!E268)</f>
        <v/>
      </c>
      <c r="D263" t="str">
        <f>IF(Activity!F268="","",Activity!F268)</f>
        <v/>
      </c>
      <c r="E263" t="str">
        <f>IF(Activity!G268="","",Activity!G268)</f>
        <v/>
      </c>
      <c r="F263" t="str">
        <f>IF(Activity!H268="","",Activity!H268)</f>
        <v/>
      </c>
      <c r="G263" t="str">
        <f>IF(Activity!I268="","",Activity!I268)</f>
        <v/>
      </c>
      <c r="H263" t="str">
        <f>IF(I263="","",VLOOKUP(I263,Lists!F:G,2,FALSE))</f>
        <v/>
      </c>
      <c r="I263" t="str">
        <f>IF(Activity!J268="","",Activity!J268)</f>
        <v/>
      </c>
      <c r="J263">
        <f>IF(Activity!K268="","",Activity!K268)</f>
        <v>0</v>
      </c>
      <c r="K263" t="str">
        <f>IF(Activity!L268="","",Activity!L268)</f>
        <v/>
      </c>
      <c r="L263" t="str">
        <f>IF(Activity!M268="","",Activity!M268)</f>
        <v/>
      </c>
      <c r="M263" t="str">
        <f>IF(Activity!N268="","",Activity!N268)</f>
        <v/>
      </c>
      <c r="N263" s="140" t="str">
        <f>IF(Activity!O268="","",Activity!O268)</f>
        <v/>
      </c>
      <c r="O263" t="str">
        <f>IF(Activity!P268="","",Activity!P268)</f>
        <v/>
      </c>
      <c r="P263" t="str">
        <f>IF(Activity!Q268="","",Activity!Q268)</f>
        <v/>
      </c>
      <c r="Q263" s="140" t="str">
        <f>IF(Activity!R268="","",Activity!R268)</f>
        <v/>
      </c>
      <c r="R263" t="str">
        <f>IF(Activity!U268="","",Activity!U268)</f>
        <v/>
      </c>
      <c r="S263" t="str">
        <f>IF(Activity!S268="","",Activity!S268)</f>
        <v/>
      </c>
      <c r="T263" t="str">
        <f>IF(Activity!T268="","",Activity!T268)</f>
        <v/>
      </c>
      <c r="V263" t="str">
        <f>IF(Activity!W268="","",Activity!W268)</f>
        <v/>
      </c>
    </row>
    <row r="264" spans="1:22" x14ac:dyDescent="0.3">
      <c r="A264">
        <v>11</v>
      </c>
      <c r="B264" t="str">
        <f t="shared" si="5"/>
        <v/>
      </c>
      <c r="C264" s="11" t="str">
        <f>IF(Activity!E269="","",Activity!E269)</f>
        <v/>
      </c>
      <c r="D264" t="str">
        <f>IF(Activity!F269="","",Activity!F269)</f>
        <v/>
      </c>
      <c r="E264" t="str">
        <f>IF(Activity!G269="","",Activity!G269)</f>
        <v/>
      </c>
      <c r="F264" t="str">
        <f>IF(Activity!H269="","",Activity!H269)</f>
        <v/>
      </c>
      <c r="G264" t="str">
        <f>IF(Activity!I269="","",Activity!I269)</f>
        <v/>
      </c>
      <c r="H264" t="str">
        <f>IF(I264="","",VLOOKUP(I264,Lists!F:G,2,FALSE))</f>
        <v/>
      </c>
      <c r="I264" t="str">
        <f>IF(Activity!J269="","",Activity!J269)</f>
        <v/>
      </c>
      <c r="J264">
        <f>IF(Activity!K269="","",Activity!K269)</f>
        <v>0</v>
      </c>
      <c r="K264" t="str">
        <f>IF(Activity!L269="","",Activity!L269)</f>
        <v/>
      </c>
      <c r="L264" t="str">
        <f>IF(Activity!M269="","",Activity!M269)</f>
        <v/>
      </c>
      <c r="M264" t="str">
        <f>IF(Activity!N269="","",Activity!N269)</f>
        <v/>
      </c>
      <c r="N264" s="140" t="str">
        <f>IF(Activity!O269="","",Activity!O269)</f>
        <v/>
      </c>
      <c r="O264" t="str">
        <f>IF(Activity!P269="","",Activity!P269)</f>
        <v/>
      </c>
      <c r="P264" t="str">
        <f>IF(Activity!Q269="","",Activity!Q269)</f>
        <v/>
      </c>
      <c r="Q264" s="140" t="str">
        <f>IF(Activity!R269="","",Activity!R269)</f>
        <v/>
      </c>
      <c r="R264" t="str">
        <f>IF(Activity!U269="","",Activity!U269)</f>
        <v/>
      </c>
      <c r="S264" t="str">
        <f>IF(Activity!S269="","",Activity!S269)</f>
        <v/>
      </c>
      <c r="T264" t="str">
        <f>IF(Activity!T269="","",Activity!T269)</f>
        <v/>
      </c>
      <c r="V264" t="str">
        <f>IF(Activity!W269="","",Activity!W269)</f>
        <v/>
      </c>
    </row>
    <row r="265" spans="1:22" x14ac:dyDescent="0.3">
      <c r="A265">
        <v>11</v>
      </c>
      <c r="B265" t="str">
        <f t="shared" si="5"/>
        <v/>
      </c>
      <c r="C265" s="11" t="str">
        <f>IF(Activity!E270="","",Activity!E270)</f>
        <v/>
      </c>
      <c r="D265" t="str">
        <f>IF(Activity!F270="","",Activity!F270)</f>
        <v/>
      </c>
      <c r="E265" t="str">
        <f>IF(Activity!G270="","",Activity!G270)</f>
        <v/>
      </c>
      <c r="F265" t="str">
        <f>IF(Activity!H270="","",Activity!H270)</f>
        <v/>
      </c>
      <c r="G265" t="str">
        <f>IF(Activity!I270="","",Activity!I270)</f>
        <v/>
      </c>
      <c r="H265" t="str">
        <f>IF(I265="","",VLOOKUP(I265,Lists!F:G,2,FALSE))</f>
        <v/>
      </c>
      <c r="I265" t="str">
        <f>IF(Activity!J270="","",Activity!J270)</f>
        <v/>
      </c>
      <c r="J265">
        <f>IF(Activity!K270="","",Activity!K270)</f>
        <v>0</v>
      </c>
      <c r="K265" t="str">
        <f>IF(Activity!L270="","",Activity!L270)</f>
        <v/>
      </c>
      <c r="L265" t="str">
        <f>IF(Activity!M270="","",Activity!M270)</f>
        <v/>
      </c>
      <c r="M265" t="str">
        <f>IF(Activity!N270="","",Activity!N270)</f>
        <v/>
      </c>
      <c r="N265" s="140" t="str">
        <f>IF(Activity!O270="","",Activity!O270)</f>
        <v/>
      </c>
      <c r="O265" t="str">
        <f>IF(Activity!P270="","",Activity!P270)</f>
        <v/>
      </c>
      <c r="P265" t="str">
        <f>IF(Activity!Q270="","",Activity!Q270)</f>
        <v/>
      </c>
      <c r="Q265" s="140" t="str">
        <f>IF(Activity!R270="","",Activity!R270)</f>
        <v/>
      </c>
      <c r="R265" t="str">
        <f>IF(Activity!U270="","",Activity!U270)</f>
        <v/>
      </c>
      <c r="S265" t="str">
        <f>IF(Activity!S270="","",Activity!S270)</f>
        <v/>
      </c>
      <c r="T265" t="str">
        <f>IF(Activity!T270="","",Activity!T270)</f>
        <v/>
      </c>
      <c r="V265" t="str">
        <f>IF(Activity!W270="","",Activity!W270)</f>
        <v/>
      </c>
    </row>
    <row r="266" spans="1:22" x14ac:dyDescent="0.3">
      <c r="A266">
        <v>11</v>
      </c>
      <c r="B266" t="str">
        <f t="shared" si="5"/>
        <v/>
      </c>
      <c r="C266" s="11" t="str">
        <f>IF(Activity!E271="","",Activity!E271)</f>
        <v/>
      </c>
      <c r="D266" t="str">
        <f>IF(Activity!F271="","",Activity!F271)</f>
        <v/>
      </c>
      <c r="E266" t="str">
        <f>IF(Activity!G271="","",Activity!G271)</f>
        <v/>
      </c>
      <c r="F266" t="str">
        <f>IF(Activity!H271="","",Activity!H271)</f>
        <v/>
      </c>
      <c r="G266" t="str">
        <f>IF(Activity!I271="","",Activity!I271)</f>
        <v/>
      </c>
      <c r="H266" t="str">
        <f>IF(I266="","",VLOOKUP(I266,Lists!F:G,2,FALSE))</f>
        <v/>
      </c>
      <c r="I266" t="str">
        <f>IF(Activity!J271="","",Activity!J271)</f>
        <v/>
      </c>
      <c r="J266">
        <f>IF(Activity!K271="","",Activity!K271)</f>
        <v>0</v>
      </c>
      <c r="K266" t="str">
        <f>IF(Activity!L271="","",Activity!L271)</f>
        <v/>
      </c>
      <c r="L266" t="str">
        <f>IF(Activity!M271="","",Activity!M271)</f>
        <v/>
      </c>
      <c r="M266" t="str">
        <f>IF(Activity!N271="","",Activity!N271)</f>
        <v/>
      </c>
      <c r="N266" s="140" t="str">
        <f>IF(Activity!O271="","",Activity!O271)</f>
        <v/>
      </c>
      <c r="O266" t="str">
        <f>IF(Activity!P271="","",Activity!P271)</f>
        <v/>
      </c>
      <c r="P266" t="str">
        <f>IF(Activity!Q271="","",Activity!Q271)</f>
        <v/>
      </c>
      <c r="Q266" s="140" t="str">
        <f>IF(Activity!R271="","",Activity!R271)</f>
        <v/>
      </c>
      <c r="R266" t="str">
        <f>IF(Activity!U271="","",Activity!U271)</f>
        <v/>
      </c>
      <c r="S266" t="str">
        <f>IF(Activity!S271="","",Activity!S271)</f>
        <v/>
      </c>
      <c r="T266" t="str">
        <f>IF(Activity!T271="","",Activity!T271)</f>
        <v/>
      </c>
      <c r="V266" t="str">
        <f>IF(Activity!W271="","",Activity!W271)</f>
        <v/>
      </c>
    </row>
    <row r="267" spans="1:22" x14ac:dyDescent="0.3">
      <c r="A267">
        <v>11</v>
      </c>
      <c r="B267" t="str">
        <f t="shared" si="5"/>
        <v/>
      </c>
      <c r="C267" s="11" t="str">
        <f>IF(Activity!E272="","",Activity!E272)</f>
        <v/>
      </c>
      <c r="D267" t="str">
        <f>IF(Activity!F272="","",Activity!F272)</f>
        <v/>
      </c>
      <c r="E267" t="str">
        <f>IF(Activity!G272="","",Activity!G272)</f>
        <v/>
      </c>
      <c r="F267" t="str">
        <f>IF(Activity!H272="","",Activity!H272)</f>
        <v/>
      </c>
      <c r="G267" t="str">
        <f>IF(Activity!I272="","",Activity!I272)</f>
        <v/>
      </c>
      <c r="H267" t="str">
        <f>IF(I267="","",VLOOKUP(I267,Lists!F:G,2,FALSE))</f>
        <v/>
      </c>
      <c r="I267" t="str">
        <f>IF(Activity!J272="","",Activity!J272)</f>
        <v/>
      </c>
      <c r="J267">
        <f>IF(Activity!K272="","",Activity!K272)</f>
        <v>0</v>
      </c>
      <c r="K267" t="str">
        <f>IF(Activity!L272="","",Activity!L272)</f>
        <v/>
      </c>
      <c r="L267" t="str">
        <f>IF(Activity!M272="","",Activity!M272)</f>
        <v/>
      </c>
      <c r="M267" t="str">
        <f>IF(Activity!N272="","",Activity!N272)</f>
        <v/>
      </c>
      <c r="N267" s="140" t="str">
        <f>IF(Activity!O272="","",Activity!O272)</f>
        <v/>
      </c>
      <c r="O267" t="str">
        <f>IF(Activity!P272="","",Activity!P272)</f>
        <v/>
      </c>
      <c r="P267" t="str">
        <f>IF(Activity!Q272="","",Activity!Q272)</f>
        <v/>
      </c>
      <c r="Q267" s="140" t="str">
        <f>IF(Activity!R272="","",Activity!R272)</f>
        <v/>
      </c>
      <c r="R267" t="str">
        <f>IF(Activity!U272="","",Activity!U272)</f>
        <v/>
      </c>
      <c r="S267" t="str">
        <f>IF(Activity!S272="","",Activity!S272)</f>
        <v/>
      </c>
      <c r="T267" t="str">
        <f>IF(Activity!T272="","",Activity!T272)</f>
        <v/>
      </c>
      <c r="V267" t="str">
        <f>IF(Activity!W272="","",Activity!W272)</f>
        <v/>
      </c>
    </row>
    <row r="268" spans="1:22" x14ac:dyDescent="0.3">
      <c r="A268">
        <v>11</v>
      </c>
      <c r="B268" t="str">
        <f t="shared" si="5"/>
        <v/>
      </c>
      <c r="C268" s="11" t="str">
        <f>IF(Activity!E273="","",Activity!E273)</f>
        <v/>
      </c>
      <c r="D268" t="str">
        <f>IF(Activity!F273="","",Activity!F273)</f>
        <v/>
      </c>
      <c r="E268" t="str">
        <f>IF(Activity!G273="","",Activity!G273)</f>
        <v/>
      </c>
      <c r="F268" t="str">
        <f>IF(Activity!H273="","",Activity!H273)</f>
        <v/>
      </c>
      <c r="G268" t="str">
        <f>IF(Activity!I273="","",Activity!I273)</f>
        <v/>
      </c>
      <c r="H268" t="str">
        <f>IF(I268="","",VLOOKUP(I268,Lists!F:G,2,FALSE))</f>
        <v/>
      </c>
      <c r="I268" t="str">
        <f>IF(Activity!J273="","",Activity!J273)</f>
        <v/>
      </c>
      <c r="J268">
        <f>IF(Activity!K273="","",Activity!K273)</f>
        <v>0</v>
      </c>
      <c r="K268" t="str">
        <f>IF(Activity!L273="","",Activity!L273)</f>
        <v/>
      </c>
      <c r="L268" t="str">
        <f>IF(Activity!M273="","",Activity!M273)</f>
        <v/>
      </c>
      <c r="M268" t="str">
        <f>IF(Activity!N273="","",Activity!N273)</f>
        <v/>
      </c>
      <c r="N268" s="140" t="str">
        <f>IF(Activity!O273="","",Activity!O273)</f>
        <v/>
      </c>
      <c r="O268" t="str">
        <f>IF(Activity!P273="","",Activity!P273)</f>
        <v/>
      </c>
      <c r="P268" t="str">
        <f>IF(Activity!Q273="","",Activity!Q273)</f>
        <v/>
      </c>
      <c r="Q268" s="140" t="str">
        <f>IF(Activity!R273="","",Activity!R273)</f>
        <v/>
      </c>
      <c r="R268" t="str">
        <f>IF(Activity!U273="","",Activity!U273)</f>
        <v/>
      </c>
      <c r="S268" t="str">
        <f>IF(Activity!S273="","",Activity!S273)</f>
        <v/>
      </c>
      <c r="T268" t="str">
        <f>IF(Activity!T273="","",Activity!T273)</f>
        <v/>
      </c>
      <c r="V268" t="str">
        <f>IF(Activity!W273="","",Activity!W273)</f>
        <v/>
      </c>
    </row>
    <row r="269" spans="1:22" x14ac:dyDescent="0.3">
      <c r="A269">
        <v>11</v>
      </c>
      <c r="B269" t="str">
        <f t="shared" si="5"/>
        <v/>
      </c>
      <c r="C269" s="11" t="str">
        <f>IF(Activity!E274="","",Activity!E274)</f>
        <v/>
      </c>
      <c r="D269" t="str">
        <f>IF(Activity!F274="","",Activity!F274)</f>
        <v/>
      </c>
      <c r="E269" t="str">
        <f>IF(Activity!G274="","",Activity!G274)</f>
        <v/>
      </c>
      <c r="F269" t="str">
        <f>IF(Activity!H274="","",Activity!H274)</f>
        <v/>
      </c>
      <c r="G269" t="str">
        <f>IF(Activity!I274="","",Activity!I274)</f>
        <v/>
      </c>
      <c r="H269" t="str">
        <f>IF(I269="","",VLOOKUP(I269,Lists!F:G,2,FALSE))</f>
        <v/>
      </c>
      <c r="I269" t="str">
        <f>IF(Activity!J274="","",Activity!J274)</f>
        <v/>
      </c>
      <c r="J269">
        <f>IF(Activity!K274="","",Activity!K274)</f>
        <v>0</v>
      </c>
      <c r="K269" t="str">
        <f>IF(Activity!L274="","",Activity!L274)</f>
        <v/>
      </c>
      <c r="L269" t="str">
        <f>IF(Activity!M274="","",Activity!M274)</f>
        <v/>
      </c>
      <c r="M269" t="str">
        <f>IF(Activity!N274="","",Activity!N274)</f>
        <v/>
      </c>
      <c r="N269" s="140" t="str">
        <f>IF(Activity!O274="","",Activity!O274)</f>
        <v/>
      </c>
      <c r="O269" t="str">
        <f>IF(Activity!P274="","",Activity!P274)</f>
        <v/>
      </c>
      <c r="P269" t="str">
        <f>IF(Activity!Q274="","",Activity!Q274)</f>
        <v/>
      </c>
      <c r="Q269" s="140" t="str">
        <f>IF(Activity!R274="","",Activity!R274)</f>
        <v/>
      </c>
      <c r="R269" t="str">
        <f>IF(Activity!U274="","",Activity!U274)</f>
        <v/>
      </c>
      <c r="S269" t="str">
        <f>IF(Activity!S274="","",Activity!S274)</f>
        <v/>
      </c>
      <c r="T269" t="str">
        <f>IF(Activity!T274="","",Activity!T274)</f>
        <v/>
      </c>
      <c r="V269" t="str">
        <f>IF(Activity!W274="","",Activity!W274)</f>
        <v/>
      </c>
    </row>
    <row r="270" spans="1:22" x14ac:dyDescent="0.3">
      <c r="A270">
        <v>11</v>
      </c>
      <c r="B270" t="str">
        <f t="shared" si="5"/>
        <v/>
      </c>
      <c r="C270" s="11" t="str">
        <f>IF(Activity!E275="","",Activity!E275)</f>
        <v/>
      </c>
      <c r="D270" t="str">
        <f>IF(Activity!F275="","",Activity!F275)</f>
        <v/>
      </c>
      <c r="E270" t="str">
        <f>IF(Activity!G275="","",Activity!G275)</f>
        <v/>
      </c>
      <c r="F270" t="str">
        <f>IF(Activity!H275="","",Activity!H275)</f>
        <v/>
      </c>
      <c r="G270" t="str">
        <f>IF(Activity!I275="","",Activity!I275)</f>
        <v/>
      </c>
      <c r="H270" t="str">
        <f>IF(I270="","",VLOOKUP(I270,Lists!F:G,2,FALSE))</f>
        <v/>
      </c>
      <c r="I270" t="str">
        <f>IF(Activity!J275="","",Activity!J275)</f>
        <v/>
      </c>
      <c r="J270">
        <f>IF(Activity!K275="","",Activity!K275)</f>
        <v>0</v>
      </c>
      <c r="K270" t="str">
        <f>IF(Activity!L275="","",Activity!L275)</f>
        <v/>
      </c>
      <c r="L270" t="str">
        <f>IF(Activity!M275="","",Activity!M275)</f>
        <v/>
      </c>
      <c r="M270" t="str">
        <f>IF(Activity!N275="","",Activity!N275)</f>
        <v/>
      </c>
      <c r="N270" s="140" t="str">
        <f>IF(Activity!O275="","",Activity!O275)</f>
        <v/>
      </c>
      <c r="O270" t="str">
        <f>IF(Activity!P275="","",Activity!P275)</f>
        <v/>
      </c>
      <c r="P270" t="str">
        <f>IF(Activity!Q275="","",Activity!Q275)</f>
        <v/>
      </c>
      <c r="Q270" s="140" t="str">
        <f>IF(Activity!R275="","",Activity!R275)</f>
        <v/>
      </c>
      <c r="R270" t="str">
        <f>IF(Activity!U275="","",Activity!U275)</f>
        <v/>
      </c>
      <c r="S270" t="str">
        <f>IF(Activity!S275="","",Activity!S275)</f>
        <v/>
      </c>
      <c r="T270" t="str">
        <f>IF(Activity!T275="","",Activity!T275)</f>
        <v/>
      </c>
      <c r="V270" t="str">
        <f>IF(Activity!W275="","",Activity!W275)</f>
        <v/>
      </c>
    </row>
    <row r="271" spans="1:22" x14ac:dyDescent="0.3">
      <c r="A271">
        <v>11</v>
      </c>
      <c r="B271" t="str">
        <f t="shared" si="5"/>
        <v/>
      </c>
      <c r="C271" s="11" t="str">
        <f>IF(Activity!E276="","",Activity!E276)</f>
        <v/>
      </c>
      <c r="D271" t="str">
        <f>IF(Activity!F276="","",Activity!F276)</f>
        <v/>
      </c>
      <c r="E271" t="str">
        <f>IF(Activity!G276="","",Activity!G276)</f>
        <v/>
      </c>
      <c r="F271" t="str">
        <f>IF(Activity!H276="","",Activity!H276)</f>
        <v/>
      </c>
      <c r="G271" t="str">
        <f>IF(Activity!I276="","",Activity!I276)</f>
        <v/>
      </c>
      <c r="H271" t="str">
        <f>IF(I271="","",VLOOKUP(I271,Lists!F:G,2,FALSE))</f>
        <v/>
      </c>
      <c r="I271" t="str">
        <f>IF(Activity!J276="","",Activity!J276)</f>
        <v/>
      </c>
      <c r="J271">
        <f>IF(Activity!K276="","",Activity!K276)</f>
        <v>0</v>
      </c>
      <c r="K271" t="str">
        <f>IF(Activity!L276="","",Activity!L276)</f>
        <v/>
      </c>
      <c r="L271" t="str">
        <f>IF(Activity!M276="","",Activity!M276)</f>
        <v/>
      </c>
      <c r="M271" t="str">
        <f>IF(Activity!N276="","",Activity!N276)</f>
        <v/>
      </c>
      <c r="N271" s="140" t="str">
        <f>IF(Activity!O276="","",Activity!O276)</f>
        <v/>
      </c>
      <c r="O271" t="str">
        <f>IF(Activity!P276="","",Activity!P276)</f>
        <v/>
      </c>
      <c r="P271" t="str">
        <f>IF(Activity!Q276="","",Activity!Q276)</f>
        <v/>
      </c>
      <c r="Q271" s="140" t="str">
        <f>IF(Activity!R276="","",Activity!R276)</f>
        <v/>
      </c>
      <c r="R271" t="str">
        <f>IF(Activity!U276="","",Activity!U276)</f>
        <v/>
      </c>
      <c r="S271" t="str">
        <f>IF(Activity!S276="","",Activity!S276)</f>
        <v/>
      </c>
      <c r="T271" t="str">
        <f>IF(Activity!T276="","",Activity!T276)</f>
        <v/>
      </c>
      <c r="V271" t="str">
        <f>IF(Activity!W276="","",Activity!W276)</f>
        <v/>
      </c>
    </row>
    <row r="272" spans="1:22" x14ac:dyDescent="0.3">
      <c r="A272">
        <v>11</v>
      </c>
      <c r="B272" t="str">
        <f t="shared" si="5"/>
        <v/>
      </c>
      <c r="C272" s="11" t="str">
        <f>IF(Activity!E277="","",Activity!E277)</f>
        <v/>
      </c>
      <c r="D272" t="str">
        <f>IF(Activity!F277="","",Activity!F277)</f>
        <v/>
      </c>
      <c r="E272" t="str">
        <f>IF(Activity!G277="","",Activity!G277)</f>
        <v/>
      </c>
      <c r="F272" t="str">
        <f>IF(Activity!H277="","",Activity!H277)</f>
        <v/>
      </c>
      <c r="G272" t="str">
        <f>IF(Activity!I277="","",Activity!I277)</f>
        <v/>
      </c>
      <c r="H272" t="str">
        <f>IF(I272="","",VLOOKUP(I272,Lists!F:G,2,FALSE))</f>
        <v/>
      </c>
      <c r="I272" t="str">
        <f>IF(Activity!J277="","",Activity!J277)</f>
        <v/>
      </c>
      <c r="J272">
        <f>IF(Activity!K277="","",Activity!K277)</f>
        <v>0</v>
      </c>
      <c r="K272" t="str">
        <f>IF(Activity!L277="","",Activity!L277)</f>
        <v/>
      </c>
      <c r="L272" t="str">
        <f>IF(Activity!M277="","",Activity!M277)</f>
        <v/>
      </c>
      <c r="M272" t="str">
        <f>IF(Activity!N277="","",Activity!N277)</f>
        <v/>
      </c>
      <c r="N272" s="140" t="str">
        <f>IF(Activity!O277="","",Activity!O277)</f>
        <v/>
      </c>
      <c r="O272" t="str">
        <f>IF(Activity!P277="","",Activity!P277)</f>
        <v/>
      </c>
      <c r="P272" t="str">
        <f>IF(Activity!Q277="","",Activity!Q277)</f>
        <v/>
      </c>
      <c r="Q272" s="140" t="str">
        <f>IF(Activity!R277="","",Activity!R277)</f>
        <v/>
      </c>
      <c r="R272" t="str">
        <f>IF(Activity!U277="","",Activity!U277)</f>
        <v/>
      </c>
      <c r="S272" t="str">
        <f>IF(Activity!S277="","",Activity!S277)</f>
        <v/>
      </c>
      <c r="T272" t="str">
        <f>IF(Activity!T277="","",Activity!T277)</f>
        <v/>
      </c>
      <c r="V272" t="str">
        <f>IF(Activity!W277="","",Activity!W277)</f>
        <v/>
      </c>
    </row>
    <row r="273" spans="1:22" x14ac:dyDescent="0.3">
      <c r="A273">
        <v>11</v>
      </c>
      <c r="B273" t="str">
        <f t="shared" si="5"/>
        <v/>
      </c>
      <c r="C273" s="11" t="str">
        <f>IF(Activity!E278="","",Activity!E278)</f>
        <v/>
      </c>
      <c r="D273" t="str">
        <f>IF(Activity!F278="","",Activity!F278)</f>
        <v/>
      </c>
      <c r="E273" t="str">
        <f>IF(Activity!G278="","",Activity!G278)</f>
        <v/>
      </c>
      <c r="F273" t="str">
        <f>IF(Activity!H278="","",Activity!H278)</f>
        <v/>
      </c>
      <c r="G273" t="str">
        <f>IF(Activity!I278="","",Activity!I278)</f>
        <v/>
      </c>
      <c r="H273" t="str">
        <f>IF(I273="","",VLOOKUP(I273,Lists!F:G,2,FALSE))</f>
        <v/>
      </c>
      <c r="I273" t="str">
        <f>IF(Activity!J278="","",Activity!J278)</f>
        <v/>
      </c>
      <c r="J273">
        <f>IF(Activity!K278="","",Activity!K278)</f>
        <v>0</v>
      </c>
      <c r="K273" t="str">
        <f>IF(Activity!L278="","",Activity!L278)</f>
        <v/>
      </c>
      <c r="L273" t="str">
        <f>IF(Activity!M278="","",Activity!M278)</f>
        <v/>
      </c>
      <c r="M273" t="str">
        <f>IF(Activity!N278="","",Activity!N278)</f>
        <v/>
      </c>
      <c r="N273" s="140" t="str">
        <f>IF(Activity!O278="","",Activity!O278)</f>
        <v/>
      </c>
      <c r="O273" t="str">
        <f>IF(Activity!P278="","",Activity!P278)</f>
        <v/>
      </c>
      <c r="P273" t="str">
        <f>IF(Activity!Q278="","",Activity!Q278)</f>
        <v/>
      </c>
      <c r="Q273" s="140" t="str">
        <f>IF(Activity!R278="","",Activity!R278)</f>
        <v/>
      </c>
      <c r="R273" t="str">
        <f>IF(Activity!U278="","",Activity!U278)</f>
        <v/>
      </c>
      <c r="S273" t="str">
        <f>IF(Activity!S278="","",Activity!S278)</f>
        <v/>
      </c>
      <c r="T273" t="str">
        <f>IF(Activity!T278="","",Activity!T278)</f>
        <v/>
      </c>
      <c r="V273" t="str">
        <f>IF(Activity!W278="","",Activity!W278)</f>
        <v/>
      </c>
    </row>
    <row r="274" spans="1:22" x14ac:dyDescent="0.3">
      <c r="A274">
        <v>11</v>
      </c>
      <c r="B274" t="str">
        <f t="shared" si="5"/>
        <v/>
      </c>
      <c r="C274" s="11" t="str">
        <f>IF(Activity!E279="","",Activity!E279)</f>
        <v/>
      </c>
      <c r="D274" t="str">
        <f>IF(Activity!F279="","",Activity!F279)</f>
        <v/>
      </c>
      <c r="E274" t="str">
        <f>IF(Activity!G279="","",Activity!G279)</f>
        <v/>
      </c>
      <c r="F274" t="str">
        <f>IF(Activity!H279="","",Activity!H279)</f>
        <v/>
      </c>
      <c r="G274" t="str">
        <f>IF(Activity!I279="","",Activity!I279)</f>
        <v/>
      </c>
      <c r="H274" t="str">
        <f>IF(I274="","",VLOOKUP(I274,Lists!F:G,2,FALSE))</f>
        <v/>
      </c>
      <c r="I274" t="str">
        <f>IF(Activity!J279="","",Activity!J279)</f>
        <v/>
      </c>
      <c r="J274">
        <f>IF(Activity!K279="","",Activity!K279)</f>
        <v>0</v>
      </c>
      <c r="K274" t="str">
        <f>IF(Activity!L279="","",Activity!L279)</f>
        <v/>
      </c>
      <c r="L274" t="str">
        <f>IF(Activity!M279="","",Activity!M279)</f>
        <v/>
      </c>
      <c r="M274" t="str">
        <f>IF(Activity!N279="","",Activity!N279)</f>
        <v/>
      </c>
      <c r="N274" s="140" t="str">
        <f>IF(Activity!O279="","",Activity!O279)</f>
        <v/>
      </c>
      <c r="O274" t="str">
        <f>IF(Activity!P279="","",Activity!P279)</f>
        <v/>
      </c>
      <c r="P274" t="str">
        <f>IF(Activity!Q279="","",Activity!Q279)</f>
        <v/>
      </c>
      <c r="Q274" s="140" t="str">
        <f>IF(Activity!R279="","",Activity!R279)</f>
        <v/>
      </c>
      <c r="R274" t="str">
        <f>IF(Activity!U279="","",Activity!U279)</f>
        <v/>
      </c>
      <c r="S274" t="str">
        <f>IF(Activity!S279="","",Activity!S279)</f>
        <v/>
      </c>
      <c r="T274" t="str">
        <f>IF(Activity!T279="","",Activity!T279)</f>
        <v/>
      </c>
      <c r="V274" t="str">
        <f>IF(Activity!W279="","",Activity!W279)</f>
        <v/>
      </c>
    </row>
    <row r="275" spans="1:22" x14ac:dyDescent="0.3">
      <c r="A275">
        <v>11</v>
      </c>
      <c r="B275" t="str">
        <f t="shared" si="5"/>
        <v/>
      </c>
      <c r="C275" s="11" t="str">
        <f>IF(Activity!E280="","",Activity!E280)</f>
        <v/>
      </c>
      <c r="D275" t="str">
        <f>IF(Activity!F280="","",Activity!F280)</f>
        <v/>
      </c>
      <c r="E275" t="str">
        <f>IF(Activity!G280="","",Activity!G280)</f>
        <v/>
      </c>
      <c r="F275" t="str">
        <f>IF(Activity!H280="","",Activity!H280)</f>
        <v/>
      </c>
      <c r="G275" t="str">
        <f>IF(Activity!I280="","",Activity!I280)</f>
        <v/>
      </c>
      <c r="H275" t="str">
        <f>IF(I275="","",VLOOKUP(I275,Lists!F:G,2,FALSE))</f>
        <v/>
      </c>
      <c r="I275" t="str">
        <f>IF(Activity!J280="","",Activity!J280)</f>
        <v/>
      </c>
      <c r="J275">
        <f>IF(Activity!K280="","",Activity!K280)</f>
        <v>0</v>
      </c>
      <c r="K275" t="str">
        <f>IF(Activity!L280="","",Activity!L280)</f>
        <v/>
      </c>
      <c r="L275" t="str">
        <f>IF(Activity!M280="","",Activity!M280)</f>
        <v/>
      </c>
      <c r="M275" t="str">
        <f>IF(Activity!N280="","",Activity!N280)</f>
        <v/>
      </c>
      <c r="N275" s="140" t="str">
        <f>IF(Activity!O280="","",Activity!O280)</f>
        <v/>
      </c>
      <c r="O275" t="str">
        <f>IF(Activity!P280="","",Activity!P280)</f>
        <v/>
      </c>
      <c r="P275" t="str">
        <f>IF(Activity!Q280="","",Activity!Q280)</f>
        <v/>
      </c>
      <c r="Q275" s="140" t="str">
        <f>IF(Activity!R280="","",Activity!R280)</f>
        <v/>
      </c>
      <c r="R275" t="str">
        <f>IF(Activity!U280="","",Activity!U280)</f>
        <v/>
      </c>
      <c r="S275" t="str">
        <f>IF(Activity!S280="","",Activity!S280)</f>
        <v/>
      </c>
      <c r="T275" t="str">
        <f>IF(Activity!T280="","",Activity!T280)</f>
        <v/>
      </c>
      <c r="V275" t="str">
        <f>IF(Activity!W280="","",Activity!W280)</f>
        <v/>
      </c>
    </row>
    <row r="276" spans="1:22" x14ac:dyDescent="0.3">
      <c r="A276">
        <v>11</v>
      </c>
      <c r="B276" t="str">
        <f t="shared" si="5"/>
        <v/>
      </c>
      <c r="C276" s="11" t="str">
        <f>IF(Activity!E281="","",Activity!E281)</f>
        <v/>
      </c>
      <c r="D276" t="str">
        <f>IF(Activity!F281="","",Activity!F281)</f>
        <v/>
      </c>
      <c r="E276" t="str">
        <f>IF(Activity!G281="","",Activity!G281)</f>
        <v/>
      </c>
      <c r="F276" t="str">
        <f>IF(Activity!H281="","",Activity!H281)</f>
        <v/>
      </c>
      <c r="G276" t="str">
        <f>IF(Activity!I281="","",Activity!I281)</f>
        <v/>
      </c>
      <c r="H276" t="str">
        <f>IF(I276="","",VLOOKUP(I276,Lists!F:G,2,FALSE))</f>
        <v/>
      </c>
      <c r="I276" t="str">
        <f>IF(Activity!J281="","",Activity!J281)</f>
        <v/>
      </c>
      <c r="J276">
        <f>IF(Activity!K281="","",Activity!K281)</f>
        <v>0</v>
      </c>
      <c r="K276" t="str">
        <f>IF(Activity!L281="","",Activity!L281)</f>
        <v/>
      </c>
      <c r="L276" t="str">
        <f>IF(Activity!M281="","",Activity!M281)</f>
        <v/>
      </c>
      <c r="M276" t="str">
        <f>IF(Activity!N281="","",Activity!N281)</f>
        <v/>
      </c>
      <c r="N276" s="140" t="str">
        <f>IF(Activity!O281="","",Activity!O281)</f>
        <v/>
      </c>
      <c r="O276" t="str">
        <f>IF(Activity!P281="","",Activity!P281)</f>
        <v/>
      </c>
      <c r="P276" t="str">
        <f>IF(Activity!Q281="","",Activity!Q281)</f>
        <v/>
      </c>
      <c r="Q276" s="140" t="str">
        <f>IF(Activity!R281="","",Activity!R281)</f>
        <v/>
      </c>
      <c r="R276" t="str">
        <f>IF(Activity!U281="","",Activity!U281)</f>
        <v/>
      </c>
      <c r="S276" t="str">
        <f>IF(Activity!S281="","",Activity!S281)</f>
        <v/>
      </c>
      <c r="T276" t="str">
        <f>IF(Activity!T281="","",Activity!T281)</f>
        <v/>
      </c>
      <c r="V276" t="str">
        <f>IF(Activity!W281="","",Activity!W281)</f>
        <v/>
      </c>
    </row>
    <row r="277" spans="1:22" x14ac:dyDescent="0.3">
      <c r="A277">
        <v>11</v>
      </c>
      <c r="B277" t="str">
        <f t="shared" si="5"/>
        <v/>
      </c>
      <c r="C277" s="11" t="str">
        <f>IF(Activity!E282="","",Activity!E282)</f>
        <v/>
      </c>
      <c r="D277" t="str">
        <f>IF(Activity!F282="","",Activity!F282)</f>
        <v/>
      </c>
      <c r="E277" t="str">
        <f>IF(Activity!G282="","",Activity!G282)</f>
        <v/>
      </c>
      <c r="F277" t="str">
        <f>IF(Activity!H282="","",Activity!H282)</f>
        <v/>
      </c>
      <c r="G277" t="str">
        <f>IF(Activity!I282="","",Activity!I282)</f>
        <v/>
      </c>
      <c r="H277" t="str">
        <f>IF(I277="","",VLOOKUP(I277,Lists!F:G,2,FALSE))</f>
        <v/>
      </c>
      <c r="I277" t="str">
        <f>IF(Activity!J282="","",Activity!J282)</f>
        <v/>
      </c>
      <c r="J277">
        <f>IF(Activity!K282="","",Activity!K282)</f>
        <v>0</v>
      </c>
      <c r="K277" t="str">
        <f>IF(Activity!L282="","",Activity!L282)</f>
        <v/>
      </c>
      <c r="L277" t="str">
        <f>IF(Activity!M282="","",Activity!M282)</f>
        <v/>
      </c>
      <c r="M277" t="str">
        <f>IF(Activity!N282="","",Activity!N282)</f>
        <v/>
      </c>
      <c r="N277" s="140" t="str">
        <f>IF(Activity!O282="","",Activity!O282)</f>
        <v/>
      </c>
      <c r="O277" t="str">
        <f>IF(Activity!P282="","",Activity!P282)</f>
        <v/>
      </c>
      <c r="P277" t="str">
        <f>IF(Activity!Q282="","",Activity!Q282)</f>
        <v/>
      </c>
      <c r="Q277" s="140" t="str">
        <f>IF(Activity!R282="","",Activity!R282)</f>
        <v/>
      </c>
      <c r="R277" t="str">
        <f>IF(Activity!U282="","",Activity!U282)</f>
        <v/>
      </c>
      <c r="S277" t="str">
        <f>IF(Activity!S282="","",Activity!S282)</f>
        <v/>
      </c>
      <c r="T277" t="str">
        <f>IF(Activity!T282="","",Activity!T282)</f>
        <v/>
      </c>
      <c r="V277" t="str">
        <f>IF(Activity!W282="","",Activity!W282)</f>
        <v/>
      </c>
    </row>
    <row r="278" spans="1:22" x14ac:dyDescent="0.3">
      <c r="A278">
        <v>11</v>
      </c>
      <c r="B278" t="str">
        <f t="shared" si="5"/>
        <v/>
      </c>
      <c r="C278" s="11" t="str">
        <f>IF(Activity!E283="","",Activity!E283)</f>
        <v/>
      </c>
      <c r="D278" t="str">
        <f>IF(Activity!F283="","",Activity!F283)</f>
        <v/>
      </c>
      <c r="E278" t="str">
        <f>IF(Activity!G283="","",Activity!G283)</f>
        <v/>
      </c>
      <c r="F278" t="str">
        <f>IF(Activity!H283="","",Activity!H283)</f>
        <v/>
      </c>
      <c r="G278" t="str">
        <f>IF(Activity!I283="","",Activity!I283)</f>
        <v/>
      </c>
      <c r="H278" t="str">
        <f>IF(I278="","",VLOOKUP(I278,Lists!F:G,2,FALSE))</f>
        <v/>
      </c>
      <c r="I278" t="str">
        <f>IF(Activity!J283="","",Activity!J283)</f>
        <v/>
      </c>
      <c r="J278">
        <f>IF(Activity!K283="","",Activity!K283)</f>
        <v>0</v>
      </c>
      <c r="K278" t="str">
        <f>IF(Activity!L283="","",Activity!L283)</f>
        <v/>
      </c>
      <c r="L278" t="str">
        <f>IF(Activity!M283="","",Activity!M283)</f>
        <v/>
      </c>
      <c r="M278" t="str">
        <f>IF(Activity!N283="","",Activity!N283)</f>
        <v/>
      </c>
      <c r="N278" s="140" t="str">
        <f>IF(Activity!O283="","",Activity!O283)</f>
        <v/>
      </c>
      <c r="O278" t="str">
        <f>IF(Activity!P283="","",Activity!P283)</f>
        <v/>
      </c>
      <c r="P278" t="str">
        <f>IF(Activity!Q283="","",Activity!Q283)</f>
        <v/>
      </c>
      <c r="Q278" s="140" t="str">
        <f>IF(Activity!R283="","",Activity!R283)</f>
        <v/>
      </c>
      <c r="R278" t="str">
        <f>IF(Activity!U283="","",Activity!U283)</f>
        <v/>
      </c>
      <c r="S278" t="str">
        <f>IF(Activity!S283="","",Activity!S283)</f>
        <v/>
      </c>
      <c r="T278" t="str">
        <f>IF(Activity!T283="","",Activity!T283)</f>
        <v/>
      </c>
      <c r="V278" t="str">
        <f>IF(Activity!W283="","",Activity!W283)</f>
        <v/>
      </c>
    </row>
    <row r="279" spans="1:22" x14ac:dyDescent="0.3">
      <c r="A279">
        <v>11</v>
      </c>
      <c r="B279" t="str">
        <f t="shared" si="5"/>
        <v/>
      </c>
      <c r="C279" s="11" t="str">
        <f>IF(Activity!E284="","",Activity!E284)</f>
        <v/>
      </c>
      <c r="D279" t="str">
        <f>IF(Activity!F284="","",Activity!F284)</f>
        <v/>
      </c>
      <c r="E279" t="str">
        <f>IF(Activity!G284="","",Activity!G284)</f>
        <v/>
      </c>
      <c r="F279" t="str">
        <f>IF(Activity!H284="","",Activity!H284)</f>
        <v/>
      </c>
      <c r="G279" t="str">
        <f>IF(Activity!I284="","",Activity!I284)</f>
        <v/>
      </c>
      <c r="H279" t="str">
        <f>IF(I279="","",VLOOKUP(I279,Lists!F:G,2,FALSE))</f>
        <v/>
      </c>
      <c r="I279" t="str">
        <f>IF(Activity!J284="","",Activity!J284)</f>
        <v/>
      </c>
      <c r="J279">
        <f>IF(Activity!K284="","",Activity!K284)</f>
        <v>0</v>
      </c>
      <c r="K279" t="str">
        <f>IF(Activity!L284="","",Activity!L284)</f>
        <v/>
      </c>
      <c r="L279" t="str">
        <f>IF(Activity!M284="","",Activity!M284)</f>
        <v/>
      </c>
      <c r="M279" t="str">
        <f>IF(Activity!N284="","",Activity!N284)</f>
        <v/>
      </c>
      <c r="N279" s="140" t="str">
        <f>IF(Activity!O284="","",Activity!O284)</f>
        <v/>
      </c>
      <c r="O279" t="str">
        <f>IF(Activity!P284="","",Activity!P284)</f>
        <v/>
      </c>
      <c r="P279" t="str">
        <f>IF(Activity!Q284="","",Activity!Q284)</f>
        <v/>
      </c>
      <c r="Q279" s="140" t="str">
        <f>IF(Activity!R284="","",Activity!R284)</f>
        <v/>
      </c>
      <c r="R279" t="str">
        <f>IF(Activity!U284="","",Activity!U284)</f>
        <v/>
      </c>
      <c r="S279" t="str">
        <f>IF(Activity!S284="","",Activity!S284)</f>
        <v/>
      </c>
      <c r="T279" t="str">
        <f>IF(Activity!T284="","",Activity!T284)</f>
        <v/>
      </c>
      <c r="V279" t="str">
        <f>IF(Activity!W284="","",Activity!W284)</f>
        <v/>
      </c>
    </row>
    <row r="280" spans="1:22" x14ac:dyDescent="0.3">
      <c r="A280">
        <v>11</v>
      </c>
      <c r="B280" t="str">
        <f t="shared" si="5"/>
        <v/>
      </c>
      <c r="C280" s="11" t="str">
        <f>IF(Activity!E285="","",Activity!E285)</f>
        <v/>
      </c>
      <c r="D280" t="str">
        <f>IF(Activity!F285="","",Activity!F285)</f>
        <v/>
      </c>
      <c r="E280" t="str">
        <f>IF(Activity!G285="","",Activity!G285)</f>
        <v/>
      </c>
      <c r="F280" t="str">
        <f>IF(Activity!H285="","",Activity!H285)</f>
        <v/>
      </c>
      <c r="G280" t="str">
        <f>IF(Activity!I285="","",Activity!I285)</f>
        <v/>
      </c>
      <c r="H280" t="str">
        <f>IF(I280="","",VLOOKUP(I280,Lists!F:G,2,FALSE))</f>
        <v/>
      </c>
      <c r="I280" t="str">
        <f>IF(Activity!J285="","",Activity!J285)</f>
        <v/>
      </c>
      <c r="J280">
        <f>IF(Activity!K285="","",Activity!K285)</f>
        <v>0</v>
      </c>
      <c r="K280" t="str">
        <f>IF(Activity!L285="","",Activity!L285)</f>
        <v/>
      </c>
      <c r="L280" t="str">
        <f>IF(Activity!M285="","",Activity!M285)</f>
        <v/>
      </c>
      <c r="M280" t="str">
        <f>IF(Activity!N285="","",Activity!N285)</f>
        <v/>
      </c>
      <c r="N280" s="140" t="str">
        <f>IF(Activity!O285="","",Activity!O285)</f>
        <v/>
      </c>
      <c r="O280" t="str">
        <f>IF(Activity!P285="","",Activity!P285)</f>
        <v/>
      </c>
      <c r="P280" t="str">
        <f>IF(Activity!Q285="","",Activity!Q285)</f>
        <v/>
      </c>
      <c r="Q280" s="140" t="str">
        <f>IF(Activity!R285="","",Activity!R285)</f>
        <v/>
      </c>
      <c r="R280" t="str">
        <f>IF(Activity!U285="","",Activity!U285)</f>
        <v/>
      </c>
      <c r="S280" t="str">
        <f>IF(Activity!S285="","",Activity!S285)</f>
        <v/>
      </c>
      <c r="T280" t="str">
        <f>IF(Activity!T285="","",Activity!T285)</f>
        <v/>
      </c>
      <c r="V280" t="str">
        <f>IF(Activity!W285="","",Activity!W285)</f>
        <v/>
      </c>
    </row>
    <row r="281" spans="1:22" x14ac:dyDescent="0.3">
      <c r="A281">
        <v>11</v>
      </c>
      <c r="B281" t="str">
        <f t="shared" si="5"/>
        <v/>
      </c>
      <c r="C281" s="11" t="str">
        <f>IF(Activity!E286="","",Activity!E286)</f>
        <v/>
      </c>
      <c r="D281" t="str">
        <f>IF(Activity!F286="","",Activity!F286)</f>
        <v/>
      </c>
      <c r="E281" t="str">
        <f>IF(Activity!G286="","",Activity!G286)</f>
        <v/>
      </c>
      <c r="F281" t="str">
        <f>IF(Activity!H286="","",Activity!H286)</f>
        <v/>
      </c>
      <c r="G281" t="str">
        <f>IF(Activity!I286="","",Activity!I286)</f>
        <v/>
      </c>
      <c r="H281" t="str">
        <f>IF(I281="","",VLOOKUP(I281,Lists!F:G,2,FALSE))</f>
        <v/>
      </c>
      <c r="I281" t="str">
        <f>IF(Activity!J286="","",Activity!J286)</f>
        <v/>
      </c>
      <c r="J281">
        <f>IF(Activity!K286="","",Activity!K286)</f>
        <v>0</v>
      </c>
      <c r="K281" t="str">
        <f>IF(Activity!L286="","",Activity!L286)</f>
        <v/>
      </c>
      <c r="L281" t="str">
        <f>IF(Activity!M286="","",Activity!M286)</f>
        <v/>
      </c>
      <c r="M281" t="str">
        <f>IF(Activity!N286="","",Activity!N286)</f>
        <v/>
      </c>
      <c r="N281" s="140" t="str">
        <f>IF(Activity!O286="","",Activity!O286)</f>
        <v/>
      </c>
      <c r="O281" t="str">
        <f>IF(Activity!P286="","",Activity!P286)</f>
        <v/>
      </c>
      <c r="P281" t="str">
        <f>IF(Activity!Q286="","",Activity!Q286)</f>
        <v/>
      </c>
      <c r="Q281" s="140" t="str">
        <f>IF(Activity!R286="","",Activity!R286)</f>
        <v/>
      </c>
      <c r="R281" t="str">
        <f>IF(Activity!U286="","",Activity!U286)</f>
        <v/>
      </c>
      <c r="S281" t="str">
        <f>IF(Activity!S286="","",Activity!S286)</f>
        <v/>
      </c>
      <c r="T281" t="str">
        <f>IF(Activity!T286="","",Activity!T286)</f>
        <v/>
      </c>
      <c r="V281" t="str">
        <f>IF(Activity!W286="","",Activity!W286)</f>
        <v/>
      </c>
    </row>
    <row r="282" spans="1:22" x14ac:dyDescent="0.3">
      <c r="A282">
        <v>11</v>
      </c>
      <c r="B282" t="str">
        <f t="shared" si="5"/>
        <v/>
      </c>
      <c r="C282" s="11" t="str">
        <f>IF(Activity!E287="","",Activity!E287)</f>
        <v/>
      </c>
      <c r="D282" t="str">
        <f>IF(Activity!F287="","",Activity!F287)</f>
        <v/>
      </c>
      <c r="E282" t="str">
        <f>IF(Activity!G287="","",Activity!G287)</f>
        <v/>
      </c>
      <c r="F282" t="str">
        <f>IF(Activity!H287="","",Activity!H287)</f>
        <v/>
      </c>
      <c r="G282" t="str">
        <f>IF(Activity!I287="","",Activity!I287)</f>
        <v/>
      </c>
      <c r="H282" t="str">
        <f>IF(I282="","",VLOOKUP(I282,Lists!F:G,2,FALSE))</f>
        <v/>
      </c>
      <c r="I282" t="str">
        <f>IF(Activity!J287="","",Activity!J287)</f>
        <v/>
      </c>
      <c r="J282">
        <f>IF(Activity!K287="","",Activity!K287)</f>
        <v>0</v>
      </c>
      <c r="K282" t="str">
        <f>IF(Activity!L287="","",Activity!L287)</f>
        <v/>
      </c>
      <c r="L282" t="str">
        <f>IF(Activity!M287="","",Activity!M287)</f>
        <v/>
      </c>
      <c r="M282" t="str">
        <f>IF(Activity!N287="","",Activity!N287)</f>
        <v/>
      </c>
      <c r="N282" s="140" t="str">
        <f>IF(Activity!O287="","",Activity!O287)</f>
        <v/>
      </c>
      <c r="O282" t="str">
        <f>IF(Activity!P287="","",Activity!P287)</f>
        <v/>
      </c>
      <c r="P282" t="str">
        <f>IF(Activity!Q287="","",Activity!Q287)</f>
        <v/>
      </c>
      <c r="Q282" s="140" t="str">
        <f>IF(Activity!R287="","",Activity!R287)</f>
        <v/>
      </c>
      <c r="R282" t="str">
        <f>IF(Activity!U287="","",Activity!U287)</f>
        <v/>
      </c>
      <c r="S282" t="str">
        <f>IF(Activity!S287="","",Activity!S287)</f>
        <v/>
      </c>
      <c r="T282" t="str">
        <f>IF(Activity!T287="","",Activity!T287)</f>
        <v/>
      </c>
      <c r="V282" t="str">
        <f>IF(Activity!W287="","",Activity!W287)</f>
        <v/>
      </c>
    </row>
    <row r="283" spans="1:22" x14ac:dyDescent="0.3">
      <c r="A283">
        <v>11</v>
      </c>
      <c r="B283" t="str">
        <f t="shared" si="5"/>
        <v/>
      </c>
      <c r="C283" s="11" t="str">
        <f>IF(Activity!E288="","",Activity!E288)</f>
        <v/>
      </c>
      <c r="D283" t="str">
        <f>IF(Activity!F288="","",Activity!F288)</f>
        <v/>
      </c>
      <c r="E283" t="str">
        <f>IF(Activity!G288="","",Activity!G288)</f>
        <v/>
      </c>
      <c r="F283" t="str">
        <f>IF(Activity!H288="","",Activity!H288)</f>
        <v/>
      </c>
      <c r="G283" t="str">
        <f>IF(Activity!I288="","",Activity!I288)</f>
        <v/>
      </c>
      <c r="H283" t="str">
        <f>IF(I283="","",VLOOKUP(I283,Lists!F:G,2,FALSE))</f>
        <v/>
      </c>
      <c r="I283" t="str">
        <f>IF(Activity!J288="","",Activity!J288)</f>
        <v/>
      </c>
      <c r="J283">
        <f>IF(Activity!K288="","",Activity!K288)</f>
        <v>0</v>
      </c>
      <c r="K283" t="str">
        <f>IF(Activity!L288="","",Activity!L288)</f>
        <v/>
      </c>
      <c r="L283" t="str">
        <f>IF(Activity!M288="","",Activity!M288)</f>
        <v/>
      </c>
      <c r="M283" t="str">
        <f>IF(Activity!N288="","",Activity!N288)</f>
        <v/>
      </c>
      <c r="N283" s="140" t="str">
        <f>IF(Activity!O288="","",Activity!O288)</f>
        <v/>
      </c>
      <c r="O283" t="str">
        <f>IF(Activity!P288="","",Activity!P288)</f>
        <v/>
      </c>
      <c r="P283" t="str">
        <f>IF(Activity!Q288="","",Activity!Q288)</f>
        <v/>
      </c>
      <c r="Q283" s="140" t="str">
        <f>IF(Activity!R288="","",Activity!R288)</f>
        <v/>
      </c>
      <c r="R283" t="str">
        <f>IF(Activity!U288="","",Activity!U288)</f>
        <v/>
      </c>
      <c r="S283" t="str">
        <f>IF(Activity!S288="","",Activity!S288)</f>
        <v/>
      </c>
      <c r="T283" t="str">
        <f>IF(Activity!T288="","",Activity!T288)</f>
        <v/>
      </c>
      <c r="V283" t="str">
        <f>IF(Activity!W288="","",Activity!W288)</f>
        <v/>
      </c>
    </row>
    <row r="284" spans="1:22" x14ac:dyDescent="0.3">
      <c r="A284">
        <v>11</v>
      </c>
      <c r="B284" t="str">
        <f t="shared" si="5"/>
        <v/>
      </c>
      <c r="C284" s="11" t="str">
        <f>IF(Activity!E289="","",Activity!E289)</f>
        <v/>
      </c>
      <c r="D284" t="str">
        <f>IF(Activity!F289="","",Activity!F289)</f>
        <v/>
      </c>
      <c r="E284" t="str">
        <f>IF(Activity!G289="","",Activity!G289)</f>
        <v/>
      </c>
      <c r="F284" t="str">
        <f>IF(Activity!H289="","",Activity!H289)</f>
        <v/>
      </c>
      <c r="G284" t="str">
        <f>IF(Activity!I289="","",Activity!I289)</f>
        <v/>
      </c>
      <c r="H284" t="str">
        <f>IF(I284="","",VLOOKUP(I284,Lists!F:G,2,FALSE))</f>
        <v/>
      </c>
      <c r="I284" t="str">
        <f>IF(Activity!J289="","",Activity!J289)</f>
        <v/>
      </c>
      <c r="J284">
        <f>IF(Activity!K289="","",Activity!K289)</f>
        <v>0</v>
      </c>
      <c r="K284" t="str">
        <f>IF(Activity!L289="","",Activity!L289)</f>
        <v/>
      </c>
      <c r="L284" t="str">
        <f>IF(Activity!M289="","",Activity!M289)</f>
        <v/>
      </c>
      <c r="M284" t="str">
        <f>IF(Activity!N289="","",Activity!N289)</f>
        <v/>
      </c>
      <c r="N284" s="140" t="str">
        <f>IF(Activity!O289="","",Activity!O289)</f>
        <v/>
      </c>
      <c r="O284" t="str">
        <f>IF(Activity!P289="","",Activity!P289)</f>
        <v/>
      </c>
      <c r="P284" t="str">
        <f>IF(Activity!Q289="","",Activity!Q289)</f>
        <v/>
      </c>
      <c r="Q284" s="140" t="str">
        <f>IF(Activity!R289="","",Activity!R289)</f>
        <v/>
      </c>
      <c r="R284" t="str">
        <f>IF(Activity!U289="","",Activity!U289)</f>
        <v/>
      </c>
      <c r="S284" t="str">
        <f>IF(Activity!S289="","",Activity!S289)</f>
        <v/>
      </c>
      <c r="T284" t="str">
        <f>IF(Activity!T289="","",Activity!T289)</f>
        <v/>
      </c>
      <c r="V284" t="str">
        <f>IF(Activity!W289="","",Activity!W289)</f>
        <v/>
      </c>
    </row>
    <row r="285" spans="1:22" x14ac:dyDescent="0.3">
      <c r="A285">
        <v>11</v>
      </c>
      <c r="B285" t="str">
        <f t="shared" si="5"/>
        <v/>
      </c>
      <c r="C285" s="11" t="str">
        <f>IF(Activity!E290="","",Activity!E290)</f>
        <v/>
      </c>
      <c r="D285" t="str">
        <f>IF(Activity!F290="","",Activity!F290)</f>
        <v/>
      </c>
      <c r="E285" t="str">
        <f>IF(Activity!G290="","",Activity!G290)</f>
        <v/>
      </c>
      <c r="F285" t="str">
        <f>IF(Activity!H290="","",Activity!H290)</f>
        <v/>
      </c>
      <c r="G285" t="str">
        <f>IF(Activity!I290="","",Activity!I290)</f>
        <v/>
      </c>
      <c r="H285" t="str">
        <f>IF(I285="","",VLOOKUP(I285,Lists!F:G,2,FALSE))</f>
        <v/>
      </c>
      <c r="I285" t="str">
        <f>IF(Activity!J290="","",Activity!J290)</f>
        <v/>
      </c>
      <c r="J285">
        <f>IF(Activity!K290="","",Activity!K290)</f>
        <v>0</v>
      </c>
      <c r="K285" t="str">
        <f>IF(Activity!L290="","",Activity!L290)</f>
        <v/>
      </c>
      <c r="L285" t="str">
        <f>IF(Activity!M290="","",Activity!M290)</f>
        <v/>
      </c>
      <c r="M285" t="str">
        <f>IF(Activity!N290="","",Activity!N290)</f>
        <v/>
      </c>
      <c r="N285" s="140" t="str">
        <f>IF(Activity!O290="","",Activity!O290)</f>
        <v/>
      </c>
      <c r="O285" t="str">
        <f>IF(Activity!P290="","",Activity!P290)</f>
        <v/>
      </c>
      <c r="P285" t="str">
        <f>IF(Activity!Q290="","",Activity!Q290)</f>
        <v/>
      </c>
      <c r="Q285" s="140" t="str">
        <f>IF(Activity!R290="","",Activity!R290)</f>
        <v/>
      </c>
      <c r="R285" t="str">
        <f>IF(Activity!U290="","",Activity!U290)</f>
        <v/>
      </c>
      <c r="S285" t="str">
        <f>IF(Activity!S290="","",Activity!S290)</f>
        <v/>
      </c>
      <c r="T285" t="str">
        <f>IF(Activity!T290="","",Activity!T290)</f>
        <v/>
      </c>
      <c r="V285" t="str">
        <f>IF(Activity!W290="","",Activity!W290)</f>
        <v/>
      </c>
    </row>
    <row r="286" spans="1:22" x14ac:dyDescent="0.3">
      <c r="A286">
        <v>11</v>
      </c>
      <c r="B286" t="str">
        <f t="shared" si="5"/>
        <v/>
      </c>
      <c r="C286" s="11" t="str">
        <f>IF(Activity!E291="","",Activity!E291)</f>
        <v/>
      </c>
      <c r="D286" t="str">
        <f>IF(Activity!F291="","",Activity!F291)</f>
        <v/>
      </c>
      <c r="E286" t="str">
        <f>IF(Activity!G291="","",Activity!G291)</f>
        <v/>
      </c>
      <c r="F286" t="str">
        <f>IF(Activity!H291="","",Activity!H291)</f>
        <v/>
      </c>
      <c r="G286" t="str">
        <f>IF(Activity!I291="","",Activity!I291)</f>
        <v/>
      </c>
      <c r="H286" t="str">
        <f>IF(I286="","",VLOOKUP(I286,Lists!F:G,2,FALSE))</f>
        <v/>
      </c>
      <c r="I286" t="str">
        <f>IF(Activity!J291="","",Activity!J291)</f>
        <v/>
      </c>
      <c r="J286">
        <f>IF(Activity!K291="","",Activity!K291)</f>
        <v>0</v>
      </c>
      <c r="K286" t="str">
        <f>IF(Activity!L291="","",Activity!L291)</f>
        <v/>
      </c>
      <c r="L286" t="str">
        <f>IF(Activity!M291="","",Activity!M291)</f>
        <v/>
      </c>
      <c r="M286" t="str">
        <f>IF(Activity!N291="","",Activity!N291)</f>
        <v/>
      </c>
      <c r="N286" s="140" t="str">
        <f>IF(Activity!O291="","",Activity!O291)</f>
        <v/>
      </c>
      <c r="O286" t="str">
        <f>IF(Activity!P291="","",Activity!P291)</f>
        <v/>
      </c>
      <c r="P286" t="str">
        <f>IF(Activity!Q291="","",Activity!Q291)</f>
        <v/>
      </c>
      <c r="Q286" s="140" t="str">
        <f>IF(Activity!R291="","",Activity!R291)</f>
        <v/>
      </c>
      <c r="R286" t="str">
        <f>IF(Activity!U291="","",Activity!U291)</f>
        <v/>
      </c>
      <c r="S286" t="str">
        <f>IF(Activity!S291="","",Activity!S291)</f>
        <v/>
      </c>
      <c r="T286" t="str">
        <f>IF(Activity!T291="","",Activity!T291)</f>
        <v/>
      </c>
      <c r="V286" t="str">
        <f>IF(Activity!W291="","",Activity!W291)</f>
        <v/>
      </c>
    </row>
    <row r="287" spans="1:22" x14ac:dyDescent="0.3">
      <c r="A287">
        <v>11</v>
      </c>
      <c r="B287" t="str">
        <f t="shared" si="5"/>
        <v/>
      </c>
      <c r="C287" s="11" t="str">
        <f>IF(Activity!E292="","",Activity!E292)</f>
        <v/>
      </c>
      <c r="D287" t="str">
        <f>IF(Activity!F292="","",Activity!F292)</f>
        <v/>
      </c>
      <c r="E287" t="str">
        <f>IF(Activity!G292="","",Activity!G292)</f>
        <v/>
      </c>
      <c r="F287" t="str">
        <f>IF(Activity!H292="","",Activity!H292)</f>
        <v/>
      </c>
      <c r="G287" t="str">
        <f>IF(Activity!I292="","",Activity!I292)</f>
        <v/>
      </c>
      <c r="H287" t="str">
        <f>IF(I287="","",VLOOKUP(I287,Lists!F:G,2,FALSE))</f>
        <v/>
      </c>
      <c r="I287" t="str">
        <f>IF(Activity!J292="","",Activity!J292)</f>
        <v/>
      </c>
      <c r="J287">
        <f>IF(Activity!K292="","",Activity!K292)</f>
        <v>0</v>
      </c>
      <c r="K287" t="str">
        <f>IF(Activity!L292="","",Activity!L292)</f>
        <v/>
      </c>
      <c r="L287" t="str">
        <f>IF(Activity!M292="","",Activity!M292)</f>
        <v/>
      </c>
      <c r="M287" t="str">
        <f>IF(Activity!N292="","",Activity!N292)</f>
        <v/>
      </c>
      <c r="N287" s="140" t="str">
        <f>IF(Activity!O292="","",Activity!O292)</f>
        <v/>
      </c>
      <c r="O287" t="str">
        <f>IF(Activity!P292="","",Activity!P292)</f>
        <v/>
      </c>
      <c r="P287" t="str">
        <f>IF(Activity!Q292="","",Activity!Q292)</f>
        <v/>
      </c>
      <c r="Q287" s="140" t="str">
        <f>IF(Activity!R292="","",Activity!R292)</f>
        <v/>
      </c>
      <c r="R287" t="str">
        <f>IF(Activity!U292="","",Activity!U292)</f>
        <v/>
      </c>
      <c r="S287" t="str">
        <f>IF(Activity!S292="","",Activity!S292)</f>
        <v/>
      </c>
      <c r="T287" t="str">
        <f>IF(Activity!T292="","",Activity!T292)</f>
        <v/>
      </c>
      <c r="V287" t="str">
        <f>IF(Activity!W292="","",Activity!W292)</f>
        <v/>
      </c>
    </row>
    <row r="288" spans="1:22" x14ac:dyDescent="0.3">
      <c r="A288">
        <v>11</v>
      </c>
      <c r="B288" t="str">
        <f t="shared" si="5"/>
        <v/>
      </c>
      <c r="C288" s="11" t="str">
        <f>IF(Activity!E293="","",Activity!E293)</f>
        <v/>
      </c>
      <c r="D288" t="str">
        <f>IF(Activity!F293="","",Activity!F293)</f>
        <v/>
      </c>
      <c r="E288" t="str">
        <f>IF(Activity!G293="","",Activity!G293)</f>
        <v/>
      </c>
      <c r="F288" t="str">
        <f>IF(Activity!H293="","",Activity!H293)</f>
        <v/>
      </c>
      <c r="G288" t="str">
        <f>IF(Activity!I293="","",Activity!I293)</f>
        <v/>
      </c>
      <c r="H288" t="str">
        <f>IF(I288="","",VLOOKUP(I288,Lists!F:G,2,FALSE))</f>
        <v/>
      </c>
      <c r="I288" t="str">
        <f>IF(Activity!J293="","",Activity!J293)</f>
        <v/>
      </c>
      <c r="J288">
        <f>IF(Activity!K293="","",Activity!K293)</f>
        <v>0</v>
      </c>
      <c r="K288" t="str">
        <f>IF(Activity!L293="","",Activity!L293)</f>
        <v/>
      </c>
      <c r="L288" t="str">
        <f>IF(Activity!M293="","",Activity!M293)</f>
        <v/>
      </c>
      <c r="M288" t="str">
        <f>IF(Activity!N293="","",Activity!N293)</f>
        <v/>
      </c>
      <c r="N288" s="140" t="str">
        <f>IF(Activity!O293="","",Activity!O293)</f>
        <v/>
      </c>
      <c r="O288" t="str">
        <f>IF(Activity!P293="","",Activity!P293)</f>
        <v/>
      </c>
      <c r="P288" t="str">
        <f>IF(Activity!Q293="","",Activity!Q293)</f>
        <v/>
      </c>
      <c r="Q288" s="140" t="str">
        <f>IF(Activity!R293="","",Activity!R293)</f>
        <v/>
      </c>
      <c r="R288" t="str">
        <f>IF(Activity!U293="","",Activity!U293)</f>
        <v/>
      </c>
      <c r="S288" t="str">
        <f>IF(Activity!S293="","",Activity!S293)</f>
        <v/>
      </c>
      <c r="T288" t="str">
        <f>IF(Activity!T293="","",Activity!T293)</f>
        <v/>
      </c>
      <c r="V288" t="str">
        <f>IF(Activity!W293="","",Activity!W293)</f>
        <v/>
      </c>
    </row>
    <row r="289" spans="1:22" x14ac:dyDescent="0.3">
      <c r="A289">
        <v>11</v>
      </c>
      <c r="B289" t="str">
        <f t="shared" si="5"/>
        <v/>
      </c>
      <c r="C289" s="11" t="str">
        <f>IF(Activity!E294="","",Activity!E294)</f>
        <v/>
      </c>
      <c r="D289" t="str">
        <f>IF(Activity!F294="","",Activity!F294)</f>
        <v/>
      </c>
      <c r="E289" t="str">
        <f>IF(Activity!G294="","",Activity!G294)</f>
        <v/>
      </c>
      <c r="F289" t="str">
        <f>IF(Activity!H294="","",Activity!H294)</f>
        <v/>
      </c>
      <c r="G289" t="str">
        <f>IF(Activity!I294="","",Activity!I294)</f>
        <v/>
      </c>
      <c r="H289" t="str">
        <f>IF(I289="","",VLOOKUP(I289,Lists!F:G,2,FALSE))</f>
        <v/>
      </c>
      <c r="I289" t="str">
        <f>IF(Activity!J294="","",Activity!J294)</f>
        <v/>
      </c>
      <c r="J289">
        <f>IF(Activity!K294="","",Activity!K294)</f>
        <v>0</v>
      </c>
      <c r="K289" t="str">
        <f>IF(Activity!L294="","",Activity!L294)</f>
        <v/>
      </c>
      <c r="L289" t="str">
        <f>IF(Activity!M294="","",Activity!M294)</f>
        <v/>
      </c>
      <c r="M289" t="str">
        <f>IF(Activity!N294="","",Activity!N294)</f>
        <v/>
      </c>
      <c r="N289" s="140" t="str">
        <f>IF(Activity!O294="","",Activity!O294)</f>
        <v/>
      </c>
      <c r="O289" t="str">
        <f>IF(Activity!P294="","",Activity!P294)</f>
        <v/>
      </c>
      <c r="P289" t="str">
        <f>IF(Activity!Q294="","",Activity!Q294)</f>
        <v/>
      </c>
      <c r="Q289" s="140" t="str">
        <f>IF(Activity!R294="","",Activity!R294)</f>
        <v/>
      </c>
      <c r="R289" t="str">
        <f>IF(Activity!U294="","",Activity!U294)</f>
        <v/>
      </c>
      <c r="S289" t="str">
        <f>IF(Activity!S294="","",Activity!S294)</f>
        <v/>
      </c>
      <c r="T289" t="str">
        <f>IF(Activity!T294="","",Activity!T294)</f>
        <v/>
      </c>
      <c r="V289" t="str">
        <f>IF(Activity!W294="","",Activity!W294)</f>
        <v/>
      </c>
    </row>
    <row r="290" spans="1:22" x14ac:dyDescent="0.3">
      <c r="A290">
        <v>11</v>
      </c>
      <c r="B290" t="str">
        <f t="shared" si="5"/>
        <v/>
      </c>
      <c r="C290" s="11" t="str">
        <f>IF(Activity!E295="","",Activity!E295)</f>
        <v/>
      </c>
      <c r="D290" t="str">
        <f>IF(Activity!F295="","",Activity!F295)</f>
        <v/>
      </c>
      <c r="E290" t="str">
        <f>IF(Activity!G295="","",Activity!G295)</f>
        <v/>
      </c>
      <c r="F290" t="str">
        <f>IF(Activity!H295="","",Activity!H295)</f>
        <v/>
      </c>
      <c r="G290" t="str">
        <f>IF(Activity!I295="","",Activity!I295)</f>
        <v/>
      </c>
      <c r="H290" t="str">
        <f>IF(I290="","",VLOOKUP(I290,Lists!F:G,2,FALSE))</f>
        <v/>
      </c>
      <c r="I290" t="str">
        <f>IF(Activity!J295="","",Activity!J295)</f>
        <v/>
      </c>
      <c r="J290">
        <f>IF(Activity!K295="","",Activity!K295)</f>
        <v>0</v>
      </c>
      <c r="K290" t="str">
        <f>IF(Activity!L295="","",Activity!L295)</f>
        <v/>
      </c>
      <c r="L290" t="str">
        <f>IF(Activity!M295="","",Activity!M295)</f>
        <v/>
      </c>
      <c r="M290" t="str">
        <f>IF(Activity!N295="","",Activity!N295)</f>
        <v/>
      </c>
      <c r="N290" s="140" t="str">
        <f>IF(Activity!O295="","",Activity!O295)</f>
        <v/>
      </c>
      <c r="O290" t="str">
        <f>IF(Activity!P295="","",Activity!P295)</f>
        <v/>
      </c>
      <c r="P290" t="str">
        <f>IF(Activity!Q295="","",Activity!Q295)</f>
        <v/>
      </c>
      <c r="Q290" s="140" t="str">
        <f>IF(Activity!R295="","",Activity!R295)</f>
        <v/>
      </c>
      <c r="R290" t="str">
        <f>IF(Activity!U295="","",Activity!U295)</f>
        <v/>
      </c>
      <c r="S290" t="str">
        <f>IF(Activity!S295="","",Activity!S295)</f>
        <v/>
      </c>
      <c r="T290" t="str">
        <f>IF(Activity!T295="","",Activity!T295)</f>
        <v/>
      </c>
      <c r="V290" t="str">
        <f>IF(Activity!W295="","",Activity!W295)</f>
        <v/>
      </c>
    </row>
    <row r="291" spans="1:22" x14ac:dyDescent="0.3">
      <c r="A291">
        <v>11</v>
      </c>
      <c r="B291" t="str">
        <f t="shared" si="5"/>
        <v/>
      </c>
      <c r="C291" s="11" t="str">
        <f>IF(Activity!E296="","",Activity!E296)</f>
        <v/>
      </c>
      <c r="D291" t="str">
        <f>IF(Activity!F296="","",Activity!F296)</f>
        <v/>
      </c>
      <c r="E291" t="str">
        <f>IF(Activity!G296="","",Activity!G296)</f>
        <v/>
      </c>
      <c r="F291" t="str">
        <f>IF(Activity!H296="","",Activity!H296)</f>
        <v/>
      </c>
      <c r="G291" t="str">
        <f>IF(Activity!I296="","",Activity!I296)</f>
        <v/>
      </c>
      <c r="H291" t="str">
        <f>IF(I291="","",VLOOKUP(I291,Lists!F:G,2,FALSE))</f>
        <v/>
      </c>
      <c r="I291" t="str">
        <f>IF(Activity!J296="","",Activity!J296)</f>
        <v/>
      </c>
      <c r="J291">
        <f>IF(Activity!K296="","",Activity!K296)</f>
        <v>0</v>
      </c>
      <c r="K291" t="str">
        <f>IF(Activity!L296="","",Activity!L296)</f>
        <v/>
      </c>
      <c r="L291" t="str">
        <f>IF(Activity!M296="","",Activity!M296)</f>
        <v/>
      </c>
      <c r="M291" t="str">
        <f>IF(Activity!N296="","",Activity!N296)</f>
        <v/>
      </c>
      <c r="N291" s="140" t="str">
        <f>IF(Activity!O296="","",Activity!O296)</f>
        <v/>
      </c>
      <c r="O291" t="str">
        <f>IF(Activity!P296="","",Activity!P296)</f>
        <v/>
      </c>
      <c r="P291" t="str">
        <f>IF(Activity!Q296="","",Activity!Q296)</f>
        <v/>
      </c>
      <c r="Q291" s="140" t="str">
        <f>IF(Activity!R296="","",Activity!R296)</f>
        <v/>
      </c>
      <c r="R291" t="str">
        <f>IF(Activity!U296="","",Activity!U296)</f>
        <v/>
      </c>
      <c r="S291" t="str">
        <f>IF(Activity!S296="","",Activity!S296)</f>
        <v/>
      </c>
      <c r="T291" t="str">
        <f>IF(Activity!T296="","",Activity!T296)</f>
        <v/>
      </c>
      <c r="V291" t="str">
        <f>IF(Activity!W296="","",Activity!W296)</f>
        <v/>
      </c>
    </row>
    <row r="292" spans="1:22" x14ac:dyDescent="0.3">
      <c r="A292">
        <v>11</v>
      </c>
      <c r="B292" t="str">
        <f t="shared" si="5"/>
        <v/>
      </c>
      <c r="C292" s="11" t="str">
        <f>IF(Activity!E297="","",Activity!E297)</f>
        <v/>
      </c>
      <c r="D292" t="str">
        <f>IF(Activity!F297="","",Activity!F297)</f>
        <v/>
      </c>
      <c r="E292" t="str">
        <f>IF(Activity!G297="","",Activity!G297)</f>
        <v/>
      </c>
      <c r="F292" t="str">
        <f>IF(Activity!H297="","",Activity!H297)</f>
        <v/>
      </c>
      <c r="G292" t="str">
        <f>IF(Activity!I297="","",Activity!I297)</f>
        <v/>
      </c>
      <c r="H292" t="str">
        <f>IF(I292="","",VLOOKUP(I292,Lists!F:G,2,FALSE))</f>
        <v/>
      </c>
      <c r="I292" t="str">
        <f>IF(Activity!J297="","",Activity!J297)</f>
        <v/>
      </c>
      <c r="J292">
        <f>IF(Activity!K297="","",Activity!K297)</f>
        <v>0</v>
      </c>
      <c r="K292" t="str">
        <f>IF(Activity!L297="","",Activity!L297)</f>
        <v/>
      </c>
      <c r="L292" t="str">
        <f>IF(Activity!M297="","",Activity!M297)</f>
        <v/>
      </c>
      <c r="M292" t="str">
        <f>IF(Activity!N297="","",Activity!N297)</f>
        <v/>
      </c>
      <c r="N292" s="140" t="str">
        <f>IF(Activity!O297="","",Activity!O297)</f>
        <v/>
      </c>
      <c r="O292" t="str">
        <f>IF(Activity!P297="","",Activity!P297)</f>
        <v/>
      </c>
      <c r="P292" t="str">
        <f>IF(Activity!Q297="","",Activity!Q297)</f>
        <v/>
      </c>
      <c r="Q292" s="140" t="str">
        <f>IF(Activity!R297="","",Activity!R297)</f>
        <v/>
      </c>
      <c r="R292" t="str">
        <f>IF(Activity!U297="","",Activity!U297)</f>
        <v/>
      </c>
      <c r="S292" t="str">
        <f>IF(Activity!S297="","",Activity!S297)</f>
        <v/>
      </c>
      <c r="T292" t="str">
        <f>IF(Activity!T297="","",Activity!T297)</f>
        <v/>
      </c>
      <c r="V292" t="str">
        <f>IF(Activity!W297="","",Activity!W297)</f>
        <v/>
      </c>
    </row>
    <row r="293" spans="1:22" x14ac:dyDescent="0.3">
      <c r="A293">
        <v>11</v>
      </c>
      <c r="B293" t="str">
        <f t="shared" si="5"/>
        <v/>
      </c>
      <c r="C293" s="11" t="str">
        <f>IF(Activity!E298="","",Activity!E298)</f>
        <v/>
      </c>
      <c r="D293" t="str">
        <f>IF(Activity!F298="","",Activity!F298)</f>
        <v/>
      </c>
      <c r="E293" t="str">
        <f>IF(Activity!G298="","",Activity!G298)</f>
        <v/>
      </c>
      <c r="F293" t="str">
        <f>IF(Activity!H298="","",Activity!H298)</f>
        <v/>
      </c>
      <c r="G293" t="str">
        <f>IF(Activity!I298="","",Activity!I298)</f>
        <v/>
      </c>
      <c r="H293" t="str">
        <f>IF(I293="","",VLOOKUP(I293,Lists!F:G,2,FALSE))</f>
        <v/>
      </c>
      <c r="I293" t="str">
        <f>IF(Activity!J298="","",Activity!J298)</f>
        <v/>
      </c>
      <c r="J293">
        <f>IF(Activity!K298="","",Activity!K298)</f>
        <v>0</v>
      </c>
      <c r="K293" t="str">
        <f>IF(Activity!L298="","",Activity!L298)</f>
        <v/>
      </c>
      <c r="L293" t="str">
        <f>IF(Activity!M298="","",Activity!M298)</f>
        <v/>
      </c>
      <c r="M293" t="str">
        <f>IF(Activity!N298="","",Activity!N298)</f>
        <v/>
      </c>
      <c r="N293" s="140" t="str">
        <f>IF(Activity!O298="","",Activity!O298)</f>
        <v/>
      </c>
      <c r="O293" t="str">
        <f>IF(Activity!P298="","",Activity!P298)</f>
        <v/>
      </c>
      <c r="P293" t="str">
        <f>IF(Activity!Q298="","",Activity!Q298)</f>
        <v/>
      </c>
      <c r="Q293" s="140" t="str">
        <f>IF(Activity!R298="","",Activity!R298)</f>
        <v/>
      </c>
      <c r="R293" t="str">
        <f>IF(Activity!U298="","",Activity!U298)</f>
        <v/>
      </c>
      <c r="S293" t="str">
        <f>IF(Activity!S298="","",Activity!S298)</f>
        <v/>
      </c>
      <c r="T293" t="str">
        <f>IF(Activity!T298="","",Activity!T298)</f>
        <v/>
      </c>
      <c r="V293" t="str">
        <f>IF(Activity!W298="","",Activity!W298)</f>
        <v/>
      </c>
    </row>
    <row r="294" spans="1:22" x14ac:dyDescent="0.3">
      <c r="A294">
        <v>11</v>
      </c>
      <c r="B294" t="str">
        <f t="shared" si="5"/>
        <v/>
      </c>
      <c r="C294" s="11" t="str">
        <f>IF(Activity!E299="","",Activity!E299)</f>
        <v/>
      </c>
      <c r="D294" t="str">
        <f>IF(Activity!F299="","",Activity!F299)</f>
        <v/>
      </c>
      <c r="E294" t="str">
        <f>IF(Activity!G299="","",Activity!G299)</f>
        <v/>
      </c>
      <c r="F294" t="str">
        <f>IF(Activity!H299="","",Activity!H299)</f>
        <v/>
      </c>
      <c r="G294" t="str">
        <f>IF(Activity!I299="","",Activity!I299)</f>
        <v/>
      </c>
      <c r="H294" t="str">
        <f>IF(I294="","",VLOOKUP(I294,Lists!F:G,2,FALSE))</f>
        <v/>
      </c>
      <c r="I294" t="str">
        <f>IF(Activity!J299="","",Activity!J299)</f>
        <v/>
      </c>
      <c r="J294">
        <f>IF(Activity!K299="","",Activity!K299)</f>
        <v>0</v>
      </c>
      <c r="K294" t="str">
        <f>IF(Activity!L299="","",Activity!L299)</f>
        <v/>
      </c>
      <c r="L294" t="str">
        <f>IF(Activity!M299="","",Activity!M299)</f>
        <v/>
      </c>
      <c r="M294" t="str">
        <f>IF(Activity!N299="","",Activity!N299)</f>
        <v/>
      </c>
      <c r="N294" s="140" t="str">
        <f>IF(Activity!O299="","",Activity!O299)</f>
        <v/>
      </c>
      <c r="O294" t="str">
        <f>IF(Activity!P299="","",Activity!P299)</f>
        <v/>
      </c>
      <c r="P294" t="str">
        <f>IF(Activity!Q299="","",Activity!Q299)</f>
        <v/>
      </c>
      <c r="Q294" s="140" t="str">
        <f>IF(Activity!R299="","",Activity!R299)</f>
        <v/>
      </c>
      <c r="R294" t="str">
        <f>IF(Activity!U299="","",Activity!U299)</f>
        <v/>
      </c>
      <c r="S294" t="str">
        <f>IF(Activity!S299="","",Activity!S299)</f>
        <v/>
      </c>
      <c r="T294" t="str">
        <f>IF(Activity!T299="","",Activity!T299)</f>
        <v/>
      </c>
      <c r="V294" t="str">
        <f>IF(Activity!W299="","",Activity!W299)</f>
        <v/>
      </c>
    </row>
    <row r="295" spans="1:22" x14ac:dyDescent="0.3">
      <c r="A295">
        <v>11</v>
      </c>
      <c r="B295" t="str">
        <f t="shared" si="5"/>
        <v/>
      </c>
      <c r="C295" s="11" t="str">
        <f>IF(Activity!E300="","",Activity!E300)</f>
        <v/>
      </c>
      <c r="D295" t="str">
        <f>IF(Activity!F300="","",Activity!F300)</f>
        <v/>
      </c>
      <c r="E295" t="str">
        <f>IF(Activity!G300="","",Activity!G300)</f>
        <v/>
      </c>
      <c r="F295" t="str">
        <f>IF(Activity!H300="","",Activity!H300)</f>
        <v/>
      </c>
      <c r="G295" t="str">
        <f>IF(Activity!I300="","",Activity!I300)</f>
        <v/>
      </c>
      <c r="H295" t="str">
        <f>IF(I295="","",VLOOKUP(I295,Lists!F:G,2,FALSE))</f>
        <v/>
      </c>
      <c r="I295" t="str">
        <f>IF(Activity!J300="","",Activity!J300)</f>
        <v/>
      </c>
      <c r="J295">
        <f>IF(Activity!K300="","",Activity!K300)</f>
        <v>0</v>
      </c>
      <c r="K295" t="str">
        <f>IF(Activity!L300="","",Activity!L300)</f>
        <v/>
      </c>
      <c r="L295" t="str">
        <f>IF(Activity!M300="","",Activity!M300)</f>
        <v/>
      </c>
      <c r="M295" t="str">
        <f>IF(Activity!N300="","",Activity!N300)</f>
        <v/>
      </c>
      <c r="N295" s="140" t="str">
        <f>IF(Activity!O300="","",Activity!O300)</f>
        <v/>
      </c>
      <c r="O295" t="str">
        <f>IF(Activity!P300="","",Activity!P300)</f>
        <v/>
      </c>
      <c r="P295" t="str">
        <f>IF(Activity!Q300="","",Activity!Q300)</f>
        <v/>
      </c>
      <c r="Q295" s="140" t="str">
        <f>IF(Activity!R300="","",Activity!R300)</f>
        <v/>
      </c>
      <c r="R295" t="str">
        <f>IF(Activity!U300="","",Activity!U300)</f>
        <v/>
      </c>
      <c r="S295" t="str">
        <f>IF(Activity!S300="","",Activity!S300)</f>
        <v/>
      </c>
      <c r="T295" t="str">
        <f>IF(Activity!T300="","",Activity!T300)</f>
        <v/>
      </c>
      <c r="V295" t="str">
        <f>IF(Activity!W300="","",Activity!W300)</f>
        <v/>
      </c>
    </row>
    <row r="296" spans="1:22" x14ac:dyDescent="0.3">
      <c r="A296">
        <v>11</v>
      </c>
      <c r="B296" t="str">
        <f t="shared" si="5"/>
        <v/>
      </c>
      <c r="C296" s="11" t="str">
        <f>IF(Activity!E301="","",Activity!E301)</f>
        <v/>
      </c>
      <c r="D296" t="str">
        <f>IF(Activity!F301="","",Activity!F301)</f>
        <v/>
      </c>
      <c r="E296" t="str">
        <f>IF(Activity!G301="","",Activity!G301)</f>
        <v/>
      </c>
      <c r="F296" t="str">
        <f>IF(Activity!H301="","",Activity!H301)</f>
        <v/>
      </c>
      <c r="G296" t="str">
        <f>IF(Activity!I301="","",Activity!I301)</f>
        <v/>
      </c>
      <c r="H296" t="str">
        <f>IF(I296="","",VLOOKUP(I296,Lists!F:G,2,FALSE))</f>
        <v/>
      </c>
      <c r="I296" t="str">
        <f>IF(Activity!J301="","",Activity!J301)</f>
        <v/>
      </c>
      <c r="J296">
        <f>IF(Activity!K301="","",Activity!K301)</f>
        <v>0</v>
      </c>
      <c r="K296" t="str">
        <f>IF(Activity!L301="","",Activity!L301)</f>
        <v/>
      </c>
      <c r="L296" t="str">
        <f>IF(Activity!M301="","",Activity!M301)</f>
        <v/>
      </c>
      <c r="M296" t="str">
        <f>IF(Activity!N301="","",Activity!N301)</f>
        <v/>
      </c>
      <c r="N296" s="140" t="str">
        <f>IF(Activity!O301="","",Activity!O301)</f>
        <v/>
      </c>
      <c r="O296" t="str">
        <f>IF(Activity!P301="","",Activity!P301)</f>
        <v/>
      </c>
      <c r="P296" t="str">
        <f>IF(Activity!Q301="","",Activity!Q301)</f>
        <v/>
      </c>
      <c r="Q296" s="140" t="str">
        <f>IF(Activity!R301="","",Activity!R301)</f>
        <v/>
      </c>
      <c r="R296" t="str">
        <f>IF(Activity!U301="","",Activity!U301)</f>
        <v/>
      </c>
      <c r="S296" t="str">
        <f>IF(Activity!S301="","",Activity!S301)</f>
        <v/>
      </c>
      <c r="T296" t="str">
        <f>IF(Activity!T301="","",Activity!T301)</f>
        <v/>
      </c>
      <c r="V296" t="str">
        <f>IF(Activity!W301="","",Activity!W301)</f>
        <v/>
      </c>
    </row>
    <row r="297" spans="1:22" x14ac:dyDescent="0.3">
      <c r="A297">
        <v>11</v>
      </c>
      <c r="B297" t="str">
        <f t="shared" si="5"/>
        <v/>
      </c>
      <c r="C297" s="11" t="str">
        <f>IF(Activity!E302="","",Activity!E302)</f>
        <v/>
      </c>
      <c r="D297" t="str">
        <f>IF(Activity!F302="","",Activity!F302)</f>
        <v/>
      </c>
      <c r="E297" t="str">
        <f>IF(Activity!G302="","",Activity!G302)</f>
        <v/>
      </c>
      <c r="F297" t="str">
        <f>IF(Activity!H302="","",Activity!H302)</f>
        <v/>
      </c>
      <c r="G297" t="str">
        <f>IF(Activity!I302="","",Activity!I302)</f>
        <v/>
      </c>
      <c r="H297" t="str">
        <f>IF(I297="","",VLOOKUP(I297,Lists!F:G,2,FALSE))</f>
        <v/>
      </c>
      <c r="I297" t="str">
        <f>IF(Activity!J302="","",Activity!J302)</f>
        <v/>
      </c>
      <c r="J297">
        <f>IF(Activity!K302="","",Activity!K302)</f>
        <v>0</v>
      </c>
      <c r="K297" t="str">
        <f>IF(Activity!L302="","",Activity!L302)</f>
        <v/>
      </c>
      <c r="L297" t="str">
        <f>IF(Activity!M302="","",Activity!M302)</f>
        <v/>
      </c>
      <c r="M297" t="str">
        <f>IF(Activity!N302="","",Activity!N302)</f>
        <v/>
      </c>
      <c r="N297" s="140" t="str">
        <f>IF(Activity!O302="","",Activity!O302)</f>
        <v/>
      </c>
      <c r="O297" t="str">
        <f>IF(Activity!P302="","",Activity!P302)</f>
        <v/>
      </c>
      <c r="P297" t="str">
        <f>IF(Activity!Q302="","",Activity!Q302)</f>
        <v/>
      </c>
      <c r="Q297" s="140" t="str">
        <f>IF(Activity!R302="","",Activity!R302)</f>
        <v/>
      </c>
      <c r="R297" t="str">
        <f>IF(Activity!U302="","",Activity!U302)</f>
        <v/>
      </c>
      <c r="S297" t="str">
        <f>IF(Activity!S302="","",Activity!S302)</f>
        <v/>
      </c>
      <c r="T297" t="str">
        <f>IF(Activity!T302="","",Activity!T302)</f>
        <v/>
      </c>
      <c r="V297" t="str">
        <f>IF(Activity!W302="","",Activity!W302)</f>
        <v/>
      </c>
    </row>
    <row r="298" spans="1:22" x14ac:dyDescent="0.3">
      <c r="A298">
        <v>11</v>
      </c>
      <c r="B298" t="str">
        <f t="shared" si="5"/>
        <v/>
      </c>
      <c r="C298" s="11" t="str">
        <f>IF(Activity!E303="","",Activity!E303)</f>
        <v/>
      </c>
      <c r="D298" t="str">
        <f>IF(Activity!F303="","",Activity!F303)</f>
        <v/>
      </c>
      <c r="E298" t="str">
        <f>IF(Activity!G303="","",Activity!G303)</f>
        <v/>
      </c>
      <c r="F298" t="str">
        <f>IF(Activity!H303="","",Activity!H303)</f>
        <v/>
      </c>
      <c r="G298" t="str">
        <f>IF(Activity!I303="","",Activity!I303)</f>
        <v/>
      </c>
      <c r="H298" t="str">
        <f>IF(I298="","",VLOOKUP(I298,Lists!F:G,2,FALSE))</f>
        <v/>
      </c>
      <c r="I298" t="str">
        <f>IF(Activity!J303="","",Activity!J303)</f>
        <v/>
      </c>
      <c r="J298">
        <f>IF(Activity!K303="","",Activity!K303)</f>
        <v>0</v>
      </c>
      <c r="K298" t="str">
        <f>IF(Activity!L303="","",Activity!L303)</f>
        <v/>
      </c>
      <c r="L298" t="str">
        <f>IF(Activity!M303="","",Activity!M303)</f>
        <v/>
      </c>
      <c r="M298" t="str">
        <f>IF(Activity!N303="","",Activity!N303)</f>
        <v/>
      </c>
      <c r="N298" s="140" t="str">
        <f>IF(Activity!O303="","",Activity!O303)</f>
        <v/>
      </c>
      <c r="O298" t="str">
        <f>IF(Activity!P303="","",Activity!P303)</f>
        <v/>
      </c>
      <c r="P298" t="str">
        <f>IF(Activity!Q303="","",Activity!Q303)</f>
        <v/>
      </c>
      <c r="Q298" s="140" t="str">
        <f>IF(Activity!R303="","",Activity!R303)</f>
        <v/>
      </c>
      <c r="R298" t="str">
        <f>IF(Activity!U303="","",Activity!U303)</f>
        <v/>
      </c>
      <c r="S298" t="str">
        <f>IF(Activity!S303="","",Activity!S303)</f>
        <v/>
      </c>
      <c r="T298" t="str">
        <f>IF(Activity!T303="","",Activity!T303)</f>
        <v/>
      </c>
      <c r="V298" t="str">
        <f>IF(Activity!W303="","",Activity!W303)</f>
        <v/>
      </c>
    </row>
    <row r="299" spans="1:22" x14ac:dyDescent="0.3">
      <c r="A299">
        <v>11</v>
      </c>
      <c r="B299" t="str">
        <f t="shared" si="5"/>
        <v/>
      </c>
      <c r="C299" s="11" t="str">
        <f>IF(Activity!E304="","",Activity!E304)</f>
        <v/>
      </c>
      <c r="D299" t="str">
        <f>IF(Activity!F304="","",Activity!F304)</f>
        <v/>
      </c>
      <c r="E299" t="str">
        <f>IF(Activity!G304="","",Activity!G304)</f>
        <v/>
      </c>
      <c r="F299" t="str">
        <f>IF(Activity!H304="","",Activity!H304)</f>
        <v/>
      </c>
      <c r="G299" t="str">
        <f>IF(Activity!I304="","",Activity!I304)</f>
        <v/>
      </c>
      <c r="H299" t="str">
        <f>IF(I299="","",VLOOKUP(I299,Lists!F:G,2,FALSE))</f>
        <v/>
      </c>
      <c r="I299" t="str">
        <f>IF(Activity!J304="","",Activity!J304)</f>
        <v/>
      </c>
      <c r="J299">
        <f>IF(Activity!K304="","",Activity!K304)</f>
        <v>0</v>
      </c>
      <c r="K299" t="str">
        <f>IF(Activity!L304="","",Activity!L304)</f>
        <v/>
      </c>
      <c r="L299" t="str">
        <f>IF(Activity!M304="","",Activity!M304)</f>
        <v/>
      </c>
      <c r="M299" t="str">
        <f>IF(Activity!N304="","",Activity!N304)</f>
        <v/>
      </c>
      <c r="N299" s="140" t="str">
        <f>IF(Activity!O304="","",Activity!O304)</f>
        <v/>
      </c>
      <c r="O299" t="str">
        <f>IF(Activity!P304="","",Activity!P304)</f>
        <v/>
      </c>
      <c r="P299" t="str">
        <f>IF(Activity!Q304="","",Activity!Q304)</f>
        <v/>
      </c>
      <c r="Q299" s="140" t="str">
        <f>IF(Activity!R304="","",Activity!R304)</f>
        <v/>
      </c>
      <c r="R299" t="str">
        <f>IF(Activity!U304="","",Activity!U304)</f>
        <v/>
      </c>
      <c r="S299" t="str">
        <f>IF(Activity!S304="","",Activity!S304)</f>
        <v/>
      </c>
      <c r="T299" t="str">
        <f>IF(Activity!T304="","",Activity!T304)</f>
        <v/>
      </c>
      <c r="V299" t="str">
        <f>IF(Activity!W304="","",Activity!W304)</f>
        <v/>
      </c>
    </row>
    <row r="300" spans="1:22" x14ac:dyDescent="0.3">
      <c r="A300">
        <v>11</v>
      </c>
      <c r="B300" t="str">
        <f t="shared" si="5"/>
        <v/>
      </c>
      <c r="C300" s="11" t="str">
        <f>IF(Activity!E305="","",Activity!E305)</f>
        <v/>
      </c>
      <c r="D300" t="str">
        <f>IF(Activity!F305="","",Activity!F305)</f>
        <v/>
      </c>
      <c r="E300" t="str">
        <f>IF(Activity!G305="","",Activity!G305)</f>
        <v/>
      </c>
      <c r="F300" t="str">
        <f>IF(Activity!H305="","",Activity!H305)</f>
        <v/>
      </c>
      <c r="G300" t="str">
        <f>IF(Activity!I305="","",Activity!I305)</f>
        <v/>
      </c>
      <c r="H300" t="str">
        <f>IF(I300="","",VLOOKUP(I300,Lists!F:G,2,FALSE))</f>
        <v/>
      </c>
      <c r="I300" t="str">
        <f>IF(Activity!J305="","",Activity!J305)</f>
        <v/>
      </c>
      <c r="J300">
        <f>IF(Activity!K305="","",Activity!K305)</f>
        <v>0</v>
      </c>
      <c r="K300" t="str">
        <f>IF(Activity!L305="","",Activity!L305)</f>
        <v/>
      </c>
      <c r="L300" t="str">
        <f>IF(Activity!M305="","",Activity!M305)</f>
        <v/>
      </c>
      <c r="M300" t="str">
        <f>IF(Activity!N305="","",Activity!N305)</f>
        <v/>
      </c>
      <c r="N300" s="140" t="str">
        <f>IF(Activity!O305="","",Activity!O305)</f>
        <v/>
      </c>
      <c r="O300" t="str">
        <f>IF(Activity!P305="","",Activity!P305)</f>
        <v/>
      </c>
      <c r="P300" t="str">
        <f>IF(Activity!Q305="","",Activity!Q305)</f>
        <v/>
      </c>
      <c r="Q300" s="140" t="str">
        <f>IF(Activity!R305="","",Activity!R305)</f>
        <v/>
      </c>
      <c r="R300" t="str">
        <f>IF(Activity!U305="","",Activity!U305)</f>
        <v/>
      </c>
      <c r="S300" t="str">
        <f>IF(Activity!S305="","",Activity!S305)</f>
        <v/>
      </c>
      <c r="T300" t="str">
        <f>IF(Activity!T305="","",Activity!T305)</f>
        <v/>
      </c>
      <c r="V300" t="str">
        <f>IF(Activity!W305="","",Activity!W305)</f>
        <v/>
      </c>
    </row>
    <row r="301" spans="1:22" x14ac:dyDescent="0.3">
      <c r="A301">
        <v>11</v>
      </c>
      <c r="B301" t="str">
        <f t="shared" si="5"/>
        <v/>
      </c>
      <c r="C301" s="11" t="str">
        <f>IF(Activity!E306="","",Activity!E306)</f>
        <v/>
      </c>
      <c r="D301" t="str">
        <f>IF(Activity!F306="","",Activity!F306)</f>
        <v/>
      </c>
      <c r="E301" t="str">
        <f>IF(Activity!G306="","",Activity!G306)</f>
        <v/>
      </c>
      <c r="F301" t="str">
        <f>IF(Activity!H306="","",Activity!H306)</f>
        <v/>
      </c>
      <c r="G301" t="str">
        <f>IF(Activity!I306="","",Activity!I306)</f>
        <v/>
      </c>
      <c r="H301" t="str">
        <f>IF(I301="","",VLOOKUP(I301,Lists!F:G,2,FALSE))</f>
        <v/>
      </c>
      <c r="I301" t="str">
        <f>IF(Activity!J306="","",Activity!J306)</f>
        <v/>
      </c>
      <c r="J301">
        <f>IF(Activity!K306="","",Activity!K306)</f>
        <v>0</v>
      </c>
      <c r="K301" t="str">
        <f>IF(Activity!L306="","",Activity!L306)</f>
        <v/>
      </c>
      <c r="L301" t="str">
        <f>IF(Activity!M306="","",Activity!M306)</f>
        <v/>
      </c>
      <c r="M301" t="str">
        <f>IF(Activity!N306="","",Activity!N306)</f>
        <v/>
      </c>
      <c r="N301" s="140" t="str">
        <f>IF(Activity!O306="","",Activity!O306)</f>
        <v/>
      </c>
      <c r="O301" t="str">
        <f>IF(Activity!P306="","",Activity!P306)</f>
        <v/>
      </c>
      <c r="P301" t="str">
        <f>IF(Activity!Q306="","",Activity!Q306)</f>
        <v/>
      </c>
      <c r="Q301" s="140" t="str">
        <f>IF(Activity!R306="","",Activity!R306)</f>
        <v/>
      </c>
      <c r="R301" t="str">
        <f>IF(Activity!U306="","",Activity!U306)</f>
        <v/>
      </c>
      <c r="S301" t="str">
        <f>IF(Activity!S306="","",Activity!S306)</f>
        <v/>
      </c>
      <c r="T301" t="str">
        <f>IF(Activity!T306="","",Activity!T306)</f>
        <v/>
      </c>
      <c r="V301" t="str">
        <f>IF(Activity!W306="","",Activity!W306)</f>
        <v/>
      </c>
    </row>
    <row r="302" spans="1:22" x14ac:dyDescent="0.3">
      <c r="A302">
        <v>11</v>
      </c>
      <c r="B302" t="str">
        <f t="shared" si="5"/>
        <v/>
      </c>
      <c r="C302" s="11" t="str">
        <f>IF(Activity!E307="","",Activity!E307)</f>
        <v/>
      </c>
      <c r="D302" t="str">
        <f>IF(Activity!F307="","",Activity!F307)</f>
        <v/>
      </c>
      <c r="E302" t="str">
        <f>IF(Activity!G307="","",Activity!G307)</f>
        <v/>
      </c>
      <c r="F302" t="str">
        <f>IF(Activity!H307="","",Activity!H307)</f>
        <v/>
      </c>
      <c r="G302" t="str">
        <f>IF(Activity!I307="","",Activity!I307)</f>
        <v/>
      </c>
      <c r="H302" t="str">
        <f>IF(I302="","",VLOOKUP(I302,Lists!F:G,2,FALSE))</f>
        <v/>
      </c>
      <c r="I302" t="str">
        <f>IF(Activity!J307="","",Activity!J307)</f>
        <v/>
      </c>
      <c r="J302">
        <f>IF(Activity!K307="","",Activity!K307)</f>
        <v>0</v>
      </c>
      <c r="K302" t="str">
        <f>IF(Activity!L307="","",Activity!L307)</f>
        <v/>
      </c>
      <c r="L302" t="str">
        <f>IF(Activity!M307="","",Activity!M307)</f>
        <v/>
      </c>
      <c r="M302" t="str">
        <f>IF(Activity!N307="","",Activity!N307)</f>
        <v/>
      </c>
      <c r="N302" s="140" t="str">
        <f>IF(Activity!O307="","",Activity!O307)</f>
        <v/>
      </c>
      <c r="O302" t="str">
        <f>IF(Activity!P307="","",Activity!P307)</f>
        <v/>
      </c>
      <c r="P302" t="str">
        <f>IF(Activity!Q307="","",Activity!Q307)</f>
        <v/>
      </c>
      <c r="Q302" s="140" t="str">
        <f>IF(Activity!R307="","",Activity!R307)</f>
        <v/>
      </c>
      <c r="R302" t="str">
        <f>IF(Activity!U307="","",Activity!U307)</f>
        <v/>
      </c>
      <c r="S302" t="str">
        <f>IF(Activity!S307="","",Activity!S307)</f>
        <v/>
      </c>
      <c r="T302" t="str">
        <f>IF(Activity!T307="","",Activity!T307)</f>
        <v/>
      </c>
      <c r="V302" t="str">
        <f>IF(Activity!W307="","",Activity!W307)</f>
        <v/>
      </c>
    </row>
    <row r="303" spans="1:22" x14ac:dyDescent="0.3">
      <c r="A303">
        <v>11</v>
      </c>
      <c r="B303" t="str">
        <f t="shared" si="5"/>
        <v/>
      </c>
      <c r="C303" s="11" t="str">
        <f>IF(Activity!E308="","",Activity!E308)</f>
        <v/>
      </c>
      <c r="D303" t="str">
        <f>IF(Activity!F308="","",Activity!F308)</f>
        <v/>
      </c>
      <c r="E303" t="str">
        <f>IF(Activity!G308="","",Activity!G308)</f>
        <v/>
      </c>
      <c r="F303" t="str">
        <f>IF(Activity!H308="","",Activity!H308)</f>
        <v/>
      </c>
      <c r="G303" t="str">
        <f>IF(Activity!I308="","",Activity!I308)</f>
        <v/>
      </c>
      <c r="H303" t="str">
        <f>IF(I303="","",VLOOKUP(I303,Lists!F:G,2,FALSE))</f>
        <v/>
      </c>
      <c r="I303" t="str">
        <f>IF(Activity!J308="","",Activity!J308)</f>
        <v/>
      </c>
      <c r="J303">
        <f>IF(Activity!K308="","",Activity!K308)</f>
        <v>0</v>
      </c>
      <c r="K303" t="str">
        <f>IF(Activity!L308="","",Activity!L308)</f>
        <v/>
      </c>
      <c r="L303" t="str">
        <f>IF(Activity!M308="","",Activity!M308)</f>
        <v/>
      </c>
      <c r="M303" t="str">
        <f>IF(Activity!N308="","",Activity!N308)</f>
        <v/>
      </c>
      <c r="N303" s="140" t="str">
        <f>IF(Activity!O308="","",Activity!O308)</f>
        <v/>
      </c>
      <c r="O303" t="str">
        <f>IF(Activity!P308="","",Activity!P308)</f>
        <v/>
      </c>
      <c r="P303" t="str">
        <f>IF(Activity!Q308="","",Activity!Q308)</f>
        <v/>
      </c>
      <c r="Q303" s="140" t="str">
        <f>IF(Activity!R308="","",Activity!R308)</f>
        <v/>
      </c>
      <c r="R303" t="str">
        <f>IF(Activity!U308="","",Activity!U308)</f>
        <v/>
      </c>
      <c r="S303" t="str">
        <f>IF(Activity!S308="","",Activity!S308)</f>
        <v/>
      </c>
      <c r="T303" t="str">
        <f>IF(Activity!T308="","",Activity!T308)</f>
        <v/>
      </c>
      <c r="V303" t="str">
        <f>IF(Activity!W308="","",Activity!W308)</f>
        <v/>
      </c>
    </row>
    <row r="304" spans="1:22" x14ac:dyDescent="0.3">
      <c r="A304">
        <v>11</v>
      </c>
      <c r="B304" t="str">
        <f t="shared" si="5"/>
        <v/>
      </c>
      <c r="C304" s="11" t="str">
        <f>IF(Activity!E309="","",Activity!E309)</f>
        <v/>
      </c>
      <c r="D304" t="str">
        <f>IF(Activity!F309="","",Activity!F309)</f>
        <v/>
      </c>
      <c r="E304" t="str">
        <f>IF(Activity!G309="","",Activity!G309)</f>
        <v/>
      </c>
      <c r="F304" t="str">
        <f>IF(Activity!H309="","",Activity!H309)</f>
        <v/>
      </c>
      <c r="G304" t="str">
        <f>IF(Activity!I309="","",Activity!I309)</f>
        <v/>
      </c>
      <c r="H304" t="str">
        <f>IF(I304="","",VLOOKUP(I304,Lists!F:G,2,FALSE))</f>
        <v/>
      </c>
      <c r="I304" t="str">
        <f>IF(Activity!J309="","",Activity!J309)</f>
        <v/>
      </c>
      <c r="J304">
        <f>IF(Activity!K309="","",Activity!K309)</f>
        <v>0</v>
      </c>
      <c r="K304" t="str">
        <f>IF(Activity!L309="","",Activity!L309)</f>
        <v/>
      </c>
      <c r="L304" t="str">
        <f>IF(Activity!M309="","",Activity!M309)</f>
        <v/>
      </c>
      <c r="M304" t="str">
        <f>IF(Activity!N309="","",Activity!N309)</f>
        <v/>
      </c>
      <c r="N304" s="140" t="str">
        <f>IF(Activity!O309="","",Activity!O309)</f>
        <v/>
      </c>
      <c r="O304" t="str">
        <f>IF(Activity!P309="","",Activity!P309)</f>
        <v/>
      </c>
      <c r="P304" t="str">
        <f>IF(Activity!Q309="","",Activity!Q309)</f>
        <v/>
      </c>
      <c r="Q304" s="140" t="str">
        <f>IF(Activity!R309="","",Activity!R309)</f>
        <v/>
      </c>
      <c r="R304" t="str">
        <f>IF(Activity!U309="","",Activity!U309)</f>
        <v/>
      </c>
      <c r="S304" t="str">
        <f>IF(Activity!S309="","",Activity!S309)</f>
        <v/>
      </c>
      <c r="T304" t="str">
        <f>IF(Activity!T309="","",Activity!T309)</f>
        <v/>
      </c>
      <c r="V304" t="str">
        <f>IF(Activity!W309="","",Activity!W309)</f>
        <v/>
      </c>
    </row>
    <row r="305" spans="1:22" x14ac:dyDescent="0.3">
      <c r="A305">
        <v>11</v>
      </c>
      <c r="B305" t="str">
        <f t="shared" si="5"/>
        <v/>
      </c>
      <c r="C305" s="11" t="str">
        <f>IF(Activity!E310="","",Activity!E310)</f>
        <v/>
      </c>
      <c r="D305" t="str">
        <f>IF(Activity!F310="","",Activity!F310)</f>
        <v/>
      </c>
      <c r="E305" t="str">
        <f>IF(Activity!G310="","",Activity!G310)</f>
        <v/>
      </c>
      <c r="F305" t="str">
        <f>IF(Activity!H310="","",Activity!H310)</f>
        <v/>
      </c>
      <c r="G305" t="str">
        <f>IF(Activity!I310="","",Activity!I310)</f>
        <v/>
      </c>
      <c r="H305" t="str">
        <f>IF(I305="","",VLOOKUP(I305,Lists!F:G,2,FALSE))</f>
        <v/>
      </c>
      <c r="I305" t="str">
        <f>IF(Activity!J310="","",Activity!J310)</f>
        <v/>
      </c>
      <c r="J305">
        <f>IF(Activity!K310="","",Activity!K310)</f>
        <v>0</v>
      </c>
      <c r="K305" t="str">
        <f>IF(Activity!L310="","",Activity!L310)</f>
        <v/>
      </c>
      <c r="L305" t="str">
        <f>IF(Activity!M310="","",Activity!M310)</f>
        <v/>
      </c>
      <c r="M305" t="str">
        <f>IF(Activity!N310="","",Activity!N310)</f>
        <v/>
      </c>
      <c r="N305" s="140" t="str">
        <f>IF(Activity!O310="","",Activity!O310)</f>
        <v/>
      </c>
      <c r="O305" t="str">
        <f>IF(Activity!P310="","",Activity!P310)</f>
        <v/>
      </c>
      <c r="P305" t="str">
        <f>IF(Activity!Q310="","",Activity!Q310)</f>
        <v/>
      </c>
      <c r="Q305" s="140" t="str">
        <f>IF(Activity!R310="","",Activity!R310)</f>
        <v/>
      </c>
      <c r="R305" t="str">
        <f>IF(Activity!U310="","",Activity!U310)</f>
        <v/>
      </c>
      <c r="S305" t="str">
        <f>IF(Activity!S310="","",Activity!S310)</f>
        <v/>
      </c>
      <c r="T305" t="str">
        <f>IF(Activity!T310="","",Activity!T310)</f>
        <v/>
      </c>
      <c r="V305" t="str">
        <f>IF(Activity!W310="","",Activity!W310)</f>
        <v/>
      </c>
    </row>
    <row r="306" spans="1:22" x14ac:dyDescent="0.3">
      <c r="A306">
        <v>11</v>
      </c>
      <c r="B306" t="str">
        <f t="shared" si="5"/>
        <v/>
      </c>
      <c r="C306" s="11" t="str">
        <f>IF(Activity!E311="","",Activity!E311)</f>
        <v/>
      </c>
      <c r="D306" t="str">
        <f>IF(Activity!F311="","",Activity!F311)</f>
        <v/>
      </c>
      <c r="E306" t="str">
        <f>IF(Activity!G311="","",Activity!G311)</f>
        <v/>
      </c>
      <c r="F306" t="str">
        <f>IF(Activity!H311="","",Activity!H311)</f>
        <v/>
      </c>
      <c r="G306" t="str">
        <f>IF(Activity!I311="","",Activity!I311)</f>
        <v/>
      </c>
      <c r="H306" t="str">
        <f>IF(I306="","",VLOOKUP(I306,Lists!F:G,2,FALSE))</f>
        <v/>
      </c>
      <c r="I306" t="str">
        <f>IF(Activity!J311="","",Activity!J311)</f>
        <v/>
      </c>
      <c r="J306">
        <f>IF(Activity!K311="","",Activity!K311)</f>
        <v>0</v>
      </c>
      <c r="K306" t="str">
        <f>IF(Activity!L311="","",Activity!L311)</f>
        <v/>
      </c>
      <c r="L306" t="str">
        <f>IF(Activity!M311="","",Activity!M311)</f>
        <v/>
      </c>
      <c r="M306" t="str">
        <f>IF(Activity!N311="","",Activity!N311)</f>
        <v/>
      </c>
      <c r="N306" s="140" t="str">
        <f>IF(Activity!O311="","",Activity!O311)</f>
        <v/>
      </c>
      <c r="O306" t="str">
        <f>IF(Activity!P311="","",Activity!P311)</f>
        <v/>
      </c>
      <c r="P306" t="str">
        <f>IF(Activity!Q311="","",Activity!Q311)</f>
        <v/>
      </c>
      <c r="Q306" s="140" t="str">
        <f>IF(Activity!R311="","",Activity!R311)</f>
        <v/>
      </c>
      <c r="R306" t="str">
        <f>IF(Activity!U311="","",Activity!U311)</f>
        <v/>
      </c>
      <c r="S306" t="str">
        <f>IF(Activity!S311="","",Activity!S311)</f>
        <v/>
      </c>
      <c r="T306" t="str">
        <f>IF(Activity!T311="","",Activity!T311)</f>
        <v/>
      </c>
      <c r="V306" t="str">
        <f>IF(Activity!W311="","",Activity!W311)</f>
        <v/>
      </c>
    </row>
    <row r="307" spans="1:22" x14ac:dyDescent="0.3">
      <c r="A307">
        <v>11</v>
      </c>
      <c r="B307" t="str">
        <f t="shared" si="5"/>
        <v/>
      </c>
      <c r="C307" s="11" t="str">
        <f>IF(Activity!E312="","",Activity!E312)</f>
        <v/>
      </c>
      <c r="D307" t="str">
        <f>IF(Activity!F312="","",Activity!F312)</f>
        <v/>
      </c>
      <c r="E307" t="str">
        <f>IF(Activity!G312="","",Activity!G312)</f>
        <v/>
      </c>
      <c r="F307" t="str">
        <f>IF(Activity!H312="","",Activity!H312)</f>
        <v/>
      </c>
      <c r="G307" t="str">
        <f>IF(Activity!I312="","",Activity!I312)</f>
        <v/>
      </c>
      <c r="H307" t="str">
        <f>IF(I307="","",VLOOKUP(I307,Lists!F:G,2,FALSE))</f>
        <v/>
      </c>
      <c r="I307" t="str">
        <f>IF(Activity!J312="","",Activity!J312)</f>
        <v/>
      </c>
      <c r="J307">
        <f>IF(Activity!K312="","",Activity!K312)</f>
        <v>0</v>
      </c>
      <c r="K307" t="str">
        <f>IF(Activity!L312="","",Activity!L312)</f>
        <v/>
      </c>
      <c r="L307" t="str">
        <f>IF(Activity!M312="","",Activity!M312)</f>
        <v/>
      </c>
      <c r="M307" t="str">
        <f>IF(Activity!N312="","",Activity!N312)</f>
        <v/>
      </c>
      <c r="N307" s="140" t="str">
        <f>IF(Activity!O312="","",Activity!O312)</f>
        <v/>
      </c>
      <c r="O307" t="str">
        <f>IF(Activity!P312="","",Activity!P312)</f>
        <v/>
      </c>
      <c r="P307" t="str">
        <f>IF(Activity!Q312="","",Activity!Q312)</f>
        <v/>
      </c>
      <c r="Q307" s="140" t="str">
        <f>IF(Activity!R312="","",Activity!R312)</f>
        <v/>
      </c>
      <c r="R307" t="str">
        <f>IF(Activity!U312="","",Activity!U312)</f>
        <v/>
      </c>
      <c r="S307" t="str">
        <f>IF(Activity!S312="","",Activity!S312)</f>
        <v/>
      </c>
      <c r="T307" t="str">
        <f>IF(Activity!T312="","",Activity!T312)</f>
        <v/>
      </c>
      <c r="V307" t="str">
        <f>IF(Activity!W312="","",Activity!W312)</f>
        <v/>
      </c>
    </row>
    <row r="308" spans="1:22" x14ac:dyDescent="0.3">
      <c r="A308">
        <v>11</v>
      </c>
      <c r="B308" t="str">
        <f t="shared" si="5"/>
        <v/>
      </c>
      <c r="C308" s="11" t="str">
        <f>IF(Activity!E313="","",Activity!E313)</f>
        <v/>
      </c>
      <c r="D308" t="str">
        <f>IF(Activity!F313="","",Activity!F313)</f>
        <v/>
      </c>
      <c r="E308" t="str">
        <f>IF(Activity!G313="","",Activity!G313)</f>
        <v/>
      </c>
      <c r="F308" t="str">
        <f>IF(Activity!H313="","",Activity!H313)</f>
        <v/>
      </c>
      <c r="G308" t="str">
        <f>IF(Activity!I313="","",Activity!I313)</f>
        <v/>
      </c>
      <c r="H308" t="str">
        <f>IF(I308="","",VLOOKUP(I308,Lists!F:G,2,FALSE))</f>
        <v/>
      </c>
      <c r="I308" t="str">
        <f>IF(Activity!J313="","",Activity!J313)</f>
        <v/>
      </c>
      <c r="J308">
        <f>IF(Activity!K313="","",Activity!K313)</f>
        <v>0</v>
      </c>
      <c r="K308" t="str">
        <f>IF(Activity!L313="","",Activity!L313)</f>
        <v/>
      </c>
      <c r="L308" t="str">
        <f>IF(Activity!M313="","",Activity!M313)</f>
        <v/>
      </c>
      <c r="M308" t="str">
        <f>IF(Activity!N313="","",Activity!N313)</f>
        <v/>
      </c>
      <c r="N308" s="140" t="str">
        <f>IF(Activity!O313="","",Activity!O313)</f>
        <v/>
      </c>
      <c r="O308" t="str">
        <f>IF(Activity!P313="","",Activity!P313)</f>
        <v/>
      </c>
      <c r="P308" t="str">
        <f>IF(Activity!Q313="","",Activity!Q313)</f>
        <v/>
      </c>
      <c r="Q308" s="140" t="str">
        <f>IF(Activity!R313="","",Activity!R313)</f>
        <v/>
      </c>
      <c r="R308" t="str">
        <f>IF(Activity!U313="","",Activity!U313)</f>
        <v/>
      </c>
      <c r="S308" t="str">
        <f>IF(Activity!S313="","",Activity!S313)</f>
        <v/>
      </c>
      <c r="T308" t="str">
        <f>IF(Activity!T313="","",Activity!T313)</f>
        <v/>
      </c>
      <c r="V308" t="str">
        <f>IF(Activity!W313="","",Activity!W313)</f>
        <v/>
      </c>
    </row>
    <row r="309" spans="1:22" x14ac:dyDescent="0.3">
      <c r="A309">
        <v>11</v>
      </c>
      <c r="B309" t="str">
        <f t="shared" si="5"/>
        <v/>
      </c>
      <c r="C309" s="11" t="str">
        <f>IF(Activity!E314="","",Activity!E314)</f>
        <v/>
      </c>
      <c r="D309" t="str">
        <f>IF(Activity!F314="","",Activity!F314)</f>
        <v/>
      </c>
      <c r="E309" t="str">
        <f>IF(Activity!G314="","",Activity!G314)</f>
        <v/>
      </c>
      <c r="F309" t="str">
        <f>IF(Activity!H314="","",Activity!H314)</f>
        <v/>
      </c>
      <c r="G309" t="str">
        <f>IF(Activity!I314="","",Activity!I314)</f>
        <v/>
      </c>
      <c r="H309" t="str">
        <f>IF(I309="","",VLOOKUP(I309,Lists!F:G,2,FALSE))</f>
        <v/>
      </c>
      <c r="I309" t="str">
        <f>IF(Activity!J314="","",Activity!J314)</f>
        <v/>
      </c>
      <c r="J309">
        <f>IF(Activity!K314="","",Activity!K314)</f>
        <v>0</v>
      </c>
      <c r="K309" t="str">
        <f>IF(Activity!L314="","",Activity!L314)</f>
        <v/>
      </c>
      <c r="L309" t="str">
        <f>IF(Activity!M314="","",Activity!M314)</f>
        <v/>
      </c>
      <c r="M309" t="str">
        <f>IF(Activity!N314="","",Activity!N314)</f>
        <v/>
      </c>
      <c r="N309" s="140" t="str">
        <f>IF(Activity!O314="","",Activity!O314)</f>
        <v/>
      </c>
      <c r="O309" t="str">
        <f>IF(Activity!P314="","",Activity!P314)</f>
        <v/>
      </c>
      <c r="P309" t="str">
        <f>IF(Activity!Q314="","",Activity!Q314)</f>
        <v/>
      </c>
      <c r="Q309" s="140" t="str">
        <f>IF(Activity!R314="","",Activity!R314)</f>
        <v/>
      </c>
      <c r="R309" t="str">
        <f>IF(Activity!U314="","",Activity!U314)</f>
        <v/>
      </c>
      <c r="S309" t="str">
        <f>IF(Activity!S314="","",Activity!S314)</f>
        <v/>
      </c>
      <c r="T309" t="str">
        <f>IF(Activity!T314="","",Activity!T314)</f>
        <v/>
      </c>
      <c r="V309" t="str">
        <f>IF(Activity!W314="","",Activity!W314)</f>
        <v/>
      </c>
    </row>
    <row r="310" spans="1:22" x14ac:dyDescent="0.3">
      <c r="A310">
        <v>11</v>
      </c>
      <c r="B310" t="str">
        <f t="shared" si="5"/>
        <v/>
      </c>
      <c r="C310" s="11" t="str">
        <f>IF(Activity!E315="","",Activity!E315)</f>
        <v/>
      </c>
      <c r="D310" t="str">
        <f>IF(Activity!F315="","",Activity!F315)</f>
        <v/>
      </c>
      <c r="E310" t="str">
        <f>IF(Activity!G315="","",Activity!G315)</f>
        <v/>
      </c>
      <c r="F310" t="str">
        <f>IF(Activity!H315="","",Activity!H315)</f>
        <v/>
      </c>
      <c r="G310" t="str">
        <f>IF(Activity!I315="","",Activity!I315)</f>
        <v/>
      </c>
      <c r="H310" t="str">
        <f>IF(I310="","",VLOOKUP(I310,Lists!F:G,2,FALSE))</f>
        <v/>
      </c>
      <c r="I310" t="str">
        <f>IF(Activity!J315="","",Activity!J315)</f>
        <v/>
      </c>
      <c r="J310">
        <f>IF(Activity!K315="","",Activity!K315)</f>
        <v>0</v>
      </c>
      <c r="K310" t="str">
        <f>IF(Activity!L315="","",Activity!L315)</f>
        <v/>
      </c>
      <c r="L310" t="str">
        <f>IF(Activity!M315="","",Activity!M315)</f>
        <v/>
      </c>
      <c r="M310" t="str">
        <f>IF(Activity!N315="","",Activity!N315)</f>
        <v/>
      </c>
      <c r="N310" s="140" t="str">
        <f>IF(Activity!O315="","",Activity!O315)</f>
        <v/>
      </c>
      <c r="O310" t="str">
        <f>IF(Activity!P315="","",Activity!P315)</f>
        <v/>
      </c>
      <c r="P310" t="str">
        <f>IF(Activity!Q315="","",Activity!Q315)</f>
        <v/>
      </c>
      <c r="Q310" s="140" t="str">
        <f>IF(Activity!R315="","",Activity!R315)</f>
        <v/>
      </c>
      <c r="R310" t="str">
        <f>IF(Activity!U315="","",Activity!U315)</f>
        <v/>
      </c>
      <c r="S310" t="str">
        <f>IF(Activity!S315="","",Activity!S315)</f>
        <v/>
      </c>
      <c r="T310" t="str">
        <f>IF(Activity!T315="","",Activity!T315)</f>
        <v/>
      </c>
      <c r="V310" t="str">
        <f>IF(Activity!W315="","",Activity!W315)</f>
        <v/>
      </c>
    </row>
    <row r="311" spans="1:22" x14ac:dyDescent="0.3">
      <c r="A311">
        <v>11</v>
      </c>
      <c r="B311" t="str">
        <f t="shared" si="5"/>
        <v/>
      </c>
      <c r="C311" s="11" t="str">
        <f>IF(Activity!E316="","",Activity!E316)</f>
        <v/>
      </c>
      <c r="D311" t="str">
        <f>IF(Activity!F316="","",Activity!F316)</f>
        <v/>
      </c>
      <c r="E311" t="str">
        <f>IF(Activity!G316="","",Activity!G316)</f>
        <v/>
      </c>
      <c r="F311" t="str">
        <f>IF(Activity!H316="","",Activity!H316)</f>
        <v/>
      </c>
      <c r="G311" t="str">
        <f>IF(Activity!I316="","",Activity!I316)</f>
        <v/>
      </c>
      <c r="H311" t="str">
        <f>IF(I311="","",VLOOKUP(I311,Lists!F:G,2,FALSE))</f>
        <v/>
      </c>
      <c r="I311" t="str">
        <f>IF(Activity!J316="","",Activity!J316)</f>
        <v/>
      </c>
      <c r="J311">
        <f>IF(Activity!K316="","",Activity!K316)</f>
        <v>0</v>
      </c>
      <c r="K311" t="str">
        <f>IF(Activity!L316="","",Activity!L316)</f>
        <v/>
      </c>
      <c r="L311" t="str">
        <f>IF(Activity!M316="","",Activity!M316)</f>
        <v/>
      </c>
      <c r="M311" t="str">
        <f>IF(Activity!N316="","",Activity!N316)</f>
        <v/>
      </c>
      <c r="N311" s="140" t="str">
        <f>IF(Activity!O316="","",Activity!O316)</f>
        <v/>
      </c>
      <c r="O311" t="str">
        <f>IF(Activity!P316="","",Activity!P316)</f>
        <v/>
      </c>
      <c r="P311" t="str">
        <f>IF(Activity!Q316="","",Activity!Q316)</f>
        <v/>
      </c>
      <c r="Q311" s="140" t="str">
        <f>IF(Activity!R316="","",Activity!R316)</f>
        <v/>
      </c>
      <c r="R311" t="str">
        <f>IF(Activity!U316="","",Activity!U316)</f>
        <v/>
      </c>
      <c r="S311" t="str">
        <f>IF(Activity!S316="","",Activity!S316)</f>
        <v/>
      </c>
      <c r="T311" t="str">
        <f>IF(Activity!T316="","",Activity!T316)</f>
        <v/>
      </c>
      <c r="V311" t="str">
        <f>IF(Activity!W316="","",Activity!W316)</f>
        <v/>
      </c>
    </row>
    <row r="312" spans="1:22" x14ac:dyDescent="0.3">
      <c r="A312">
        <v>11</v>
      </c>
      <c r="B312" t="str">
        <f t="shared" si="5"/>
        <v/>
      </c>
      <c r="C312" s="11" t="str">
        <f>IF(Activity!E317="","",Activity!E317)</f>
        <v/>
      </c>
      <c r="D312" t="str">
        <f>IF(Activity!F317="","",Activity!F317)</f>
        <v/>
      </c>
      <c r="E312" t="str">
        <f>IF(Activity!G317="","",Activity!G317)</f>
        <v/>
      </c>
      <c r="F312" t="str">
        <f>IF(Activity!H317="","",Activity!H317)</f>
        <v/>
      </c>
      <c r="G312" t="str">
        <f>IF(Activity!I317="","",Activity!I317)</f>
        <v/>
      </c>
      <c r="H312" t="str">
        <f>IF(I312="","",VLOOKUP(I312,Lists!F:G,2,FALSE))</f>
        <v/>
      </c>
      <c r="I312" t="str">
        <f>IF(Activity!J317="","",Activity!J317)</f>
        <v/>
      </c>
      <c r="J312">
        <f>IF(Activity!K317="","",Activity!K317)</f>
        <v>0</v>
      </c>
      <c r="K312" t="str">
        <f>IF(Activity!L317="","",Activity!L317)</f>
        <v/>
      </c>
      <c r="L312" t="str">
        <f>IF(Activity!M317="","",Activity!M317)</f>
        <v/>
      </c>
      <c r="M312" t="str">
        <f>IF(Activity!N317="","",Activity!N317)</f>
        <v/>
      </c>
      <c r="N312" s="140" t="str">
        <f>IF(Activity!O317="","",Activity!O317)</f>
        <v/>
      </c>
      <c r="O312" t="str">
        <f>IF(Activity!P317="","",Activity!P317)</f>
        <v/>
      </c>
      <c r="P312" t="str">
        <f>IF(Activity!Q317="","",Activity!Q317)</f>
        <v/>
      </c>
      <c r="Q312" s="140" t="str">
        <f>IF(Activity!R317="","",Activity!R317)</f>
        <v/>
      </c>
      <c r="R312" t="str">
        <f>IF(Activity!U317="","",Activity!U317)</f>
        <v/>
      </c>
      <c r="S312" t="str">
        <f>IF(Activity!S317="","",Activity!S317)</f>
        <v/>
      </c>
      <c r="T312" t="str">
        <f>IF(Activity!T317="","",Activity!T317)</f>
        <v/>
      </c>
      <c r="V312" t="str">
        <f>IF(Activity!W317="","",Activity!W317)</f>
        <v/>
      </c>
    </row>
    <row r="313" spans="1:22" x14ac:dyDescent="0.3">
      <c r="A313">
        <v>11</v>
      </c>
      <c r="B313" t="str">
        <f t="shared" si="5"/>
        <v/>
      </c>
      <c r="C313" s="11" t="str">
        <f>IF(Activity!E318="","",Activity!E318)</f>
        <v/>
      </c>
      <c r="D313" t="str">
        <f>IF(Activity!F318="","",Activity!F318)</f>
        <v/>
      </c>
      <c r="E313" t="str">
        <f>IF(Activity!G318="","",Activity!G318)</f>
        <v/>
      </c>
      <c r="F313" t="str">
        <f>IF(Activity!H318="","",Activity!H318)</f>
        <v/>
      </c>
      <c r="G313" t="str">
        <f>IF(Activity!I318="","",Activity!I318)</f>
        <v/>
      </c>
      <c r="H313" t="str">
        <f>IF(I313="","",VLOOKUP(I313,Lists!F:G,2,FALSE))</f>
        <v/>
      </c>
      <c r="I313" t="str">
        <f>IF(Activity!J318="","",Activity!J318)</f>
        <v/>
      </c>
      <c r="J313">
        <f>IF(Activity!K318="","",Activity!K318)</f>
        <v>0</v>
      </c>
      <c r="K313" t="str">
        <f>IF(Activity!L318="","",Activity!L318)</f>
        <v/>
      </c>
      <c r="L313" t="str">
        <f>IF(Activity!M318="","",Activity!M318)</f>
        <v/>
      </c>
      <c r="M313" t="str">
        <f>IF(Activity!N318="","",Activity!N318)</f>
        <v/>
      </c>
      <c r="N313" s="140" t="str">
        <f>IF(Activity!O318="","",Activity!O318)</f>
        <v/>
      </c>
      <c r="O313" t="str">
        <f>IF(Activity!P318="","",Activity!P318)</f>
        <v/>
      </c>
      <c r="P313" t="str">
        <f>IF(Activity!Q318="","",Activity!Q318)</f>
        <v/>
      </c>
      <c r="Q313" s="140" t="str">
        <f>IF(Activity!R318="","",Activity!R318)</f>
        <v/>
      </c>
      <c r="R313" t="str">
        <f>IF(Activity!U318="","",Activity!U318)</f>
        <v/>
      </c>
      <c r="S313" t="str">
        <f>IF(Activity!S318="","",Activity!S318)</f>
        <v/>
      </c>
      <c r="T313" t="str">
        <f>IF(Activity!T318="","",Activity!T318)</f>
        <v/>
      </c>
      <c r="V313" t="str">
        <f>IF(Activity!W318="","",Activity!W318)</f>
        <v/>
      </c>
    </row>
    <row r="314" spans="1:22" x14ac:dyDescent="0.3">
      <c r="A314">
        <v>11</v>
      </c>
      <c r="B314" t="str">
        <f t="shared" si="5"/>
        <v/>
      </c>
      <c r="C314" s="11" t="str">
        <f>IF(Activity!E319="","",Activity!E319)</f>
        <v/>
      </c>
      <c r="D314" t="str">
        <f>IF(Activity!F319="","",Activity!F319)</f>
        <v/>
      </c>
      <c r="E314" t="str">
        <f>IF(Activity!G319="","",Activity!G319)</f>
        <v/>
      </c>
      <c r="F314" t="str">
        <f>IF(Activity!H319="","",Activity!H319)</f>
        <v/>
      </c>
      <c r="G314" t="str">
        <f>IF(Activity!I319="","",Activity!I319)</f>
        <v/>
      </c>
      <c r="H314" t="str">
        <f>IF(I314="","",VLOOKUP(I314,Lists!F:G,2,FALSE))</f>
        <v/>
      </c>
      <c r="I314" t="str">
        <f>IF(Activity!J319="","",Activity!J319)</f>
        <v/>
      </c>
      <c r="J314">
        <f>IF(Activity!K319="","",Activity!K319)</f>
        <v>0</v>
      </c>
      <c r="K314" t="str">
        <f>IF(Activity!L319="","",Activity!L319)</f>
        <v/>
      </c>
      <c r="L314" t="str">
        <f>IF(Activity!M319="","",Activity!M319)</f>
        <v/>
      </c>
      <c r="M314" t="str">
        <f>IF(Activity!N319="","",Activity!N319)</f>
        <v/>
      </c>
      <c r="N314" s="140" t="str">
        <f>IF(Activity!O319="","",Activity!O319)</f>
        <v/>
      </c>
      <c r="O314" t="str">
        <f>IF(Activity!P319="","",Activity!P319)</f>
        <v/>
      </c>
      <c r="P314" t="str">
        <f>IF(Activity!Q319="","",Activity!Q319)</f>
        <v/>
      </c>
      <c r="Q314" s="140" t="str">
        <f>IF(Activity!R319="","",Activity!R319)</f>
        <v/>
      </c>
      <c r="R314" t="str">
        <f>IF(Activity!U319="","",Activity!U319)</f>
        <v/>
      </c>
      <c r="S314" t="str">
        <f>IF(Activity!S319="","",Activity!S319)</f>
        <v/>
      </c>
      <c r="T314" t="str">
        <f>IF(Activity!T319="","",Activity!T319)</f>
        <v/>
      </c>
      <c r="V314" t="str">
        <f>IF(Activity!W319="","",Activity!W319)</f>
        <v/>
      </c>
    </row>
    <row r="315" spans="1:22" x14ac:dyDescent="0.3">
      <c r="A315">
        <v>11</v>
      </c>
      <c r="B315" t="str">
        <f t="shared" si="5"/>
        <v/>
      </c>
      <c r="C315" s="11" t="str">
        <f>IF(Activity!E320="","",Activity!E320)</f>
        <v/>
      </c>
      <c r="D315" t="str">
        <f>IF(Activity!F320="","",Activity!F320)</f>
        <v/>
      </c>
      <c r="E315" t="str">
        <f>IF(Activity!G320="","",Activity!G320)</f>
        <v/>
      </c>
      <c r="F315" t="str">
        <f>IF(Activity!H320="","",Activity!H320)</f>
        <v/>
      </c>
      <c r="G315" t="str">
        <f>IF(Activity!I320="","",Activity!I320)</f>
        <v/>
      </c>
      <c r="H315" t="str">
        <f>IF(I315="","",VLOOKUP(I315,Lists!F:G,2,FALSE))</f>
        <v/>
      </c>
      <c r="I315" t="str">
        <f>IF(Activity!J320="","",Activity!J320)</f>
        <v/>
      </c>
      <c r="J315">
        <f>IF(Activity!K320="","",Activity!K320)</f>
        <v>0</v>
      </c>
      <c r="K315" t="str">
        <f>IF(Activity!L320="","",Activity!L320)</f>
        <v/>
      </c>
      <c r="L315" t="str">
        <f>IF(Activity!M320="","",Activity!M320)</f>
        <v/>
      </c>
      <c r="M315" t="str">
        <f>IF(Activity!N320="","",Activity!N320)</f>
        <v/>
      </c>
      <c r="N315" s="140" t="str">
        <f>IF(Activity!O320="","",Activity!O320)</f>
        <v/>
      </c>
      <c r="O315" t="str">
        <f>IF(Activity!P320="","",Activity!P320)</f>
        <v/>
      </c>
      <c r="P315" t="str">
        <f>IF(Activity!Q320="","",Activity!Q320)</f>
        <v/>
      </c>
      <c r="Q315" s="140" t="str">
        <f>IF(Activity!R320="","",Activity!R320)</f>
        <v/>
      </c>
      <c r="R315" t="str">
        <f>IF(Activity!U320="","",Activity!U320)</f>
        <v/>
      </c>
      <c r="S315" t="str">
        <f>IF(Activity!S320="","",Activity!S320)</f>
        <v/>
      </c>
      <c r="T315" t="str">
        <f>IF(Activity!T320="","",Activity!T320)</f>
        <v/>
      </c>
      <c r="V315" t="str">
        <f>IF(Activity!W320="","",Activity!W320)</f>
        <v/>
      </c>
    </row>
    <row r="316" spans="1:22" x14ac:dyDescent="0.3">
      <c r="A316">
        <v>11</v>
      </c>
      <c r="B316" t="str">
        <f t="shared" si="5"/>
        <v/>
      </c>
      <c r="C316" s="11" t="str">
        <f>IF(Activity!E321="","",Activity!E321)</f>
        <v/>
      </c>
      <c r="D316" t="str">
        <f>IF(Activity!F321="","",Activity!F321)</f>
        <v/>
      </c>
      <c r="E316" t="str">
        <f>IF(Activity!G321="","",Activity!G321)</f>
        <v/>
      </c>
      <c r="F316" t="str">
        <f>IF(Activity!H321="","",Activity!H321)</f>
        <v/>
      </c>
      <c r="G316" t="str">
        <f>IF(Activity!I321="","",Activity!I321)</f>
        <v/>
      </c>
      <c r="H316" t="str">
        <f>IF(I316="","",VLOOKUP(I316,Lists!F:G,2,FALSE))</f>
        <v/>
      </c>
      <c r="I316" t="str">
        <f>IF(Activity!J321="","",Activity!J321)</f>
        <v/>
      </c>
      <c r="J316">
        <f>IF(Activity!K321="","",Activity!K321)</f>
        <v>0</v>
      </c>
      <c r="K316" t="str">
        <f>IF(Activity!L321="","",Activity!L321)</f>
        <v/>
      </c>
      <c r="L316" t="str">
        <f>IF(Activity!M321="","",Activity!M321)</f>
        <v/>
      </c>
      <c r="M316" t="str">
        <f>IF(Activity!N321="","",Activity!N321)</f>
        <v/>
      </c>
      <c r="N316" s="140" t="str">
        <f>IF(Activity!O321="","",Activity!O321)</f>
        <v/>
      </c>
      <c r="O316" t="str">
        <f>IF(Activity!P321="","",Activity!P321)</f>
        <v/>
      </c>
      <c r="P316" t="str">
        <f>IF(Activity!Q321="","",Activity!Q321)</f>
        <v/>
      </c>
      <c r="Q316" s="140" t="str">
        <f>IF(Activity!R321="","",Activity!R321)</f>
        <v/>
      </c>
      <c r="R316" t="str">
        <f>IF(Activity!U321="","",Activity!U321)</f>
        <v/>
      </c>
      <c r="S316" t="str">
        <f>IF(Activity!S321="","",Activity!S321)</f>
        <v/>
      </c>
      <c r="T316" t="str">
        <f>IF(Activity!T321="","",Activity!T321)</f>
        <v/>
      </c>
      <c r="V316" t="str">
        <f>IF(Activity!W321="","",Activity!W321)</f>
        <v/>
      </c>
    </row>
    <row r="317" spans="1:22" x14ac:dyDescent="0.3">
      <c r="A317">
        <v>11</v>
      </c>
      <c r="B317" t="str">
        <f t="shared" si="5"/>
        <v/>
      </c>
      <c r="C317" s="11" t="str">
        <f>IF(Activity!E322="","",Activity!E322)</f>
        <v/>
      </c>
      <c r="D317" t="str">
        <f>IF(Activity!F322="","",Activity!F322)</f>
        <v/>
      </c>
      <c r="E317" t="str">
        <f>IF(Activity!G322="","",Activity!G322)</f>
        <v/>
      </c>
      <c r="F317" t="str">
        <f>IF(Activity!H322="","",Activity!H322)</f>
        <v/>
      </c>
      <c r="G317" t="str">
        <f>IF(Activity!I322="","",Activity!I322)</f>
        <v/>
      </c>
      <c r="H317" t="str">
        <f>IF(I317="","",VLOOKUP(I317,Lists!F:G,2,FALSE))</f>
        <v/>
      </c>
      <c r="I317" t="str">
        <f>IF(Activity!J322="","",Activity!J322)</f>
        <v/>
      </c>
      <c r="J317">
        <f>IF(Activity!K322="","",Activity!K322)</f>
        <v>0</v>
      </c>
      <c r="K317" t="str">
        <f>IF(Activity!L322="","",Activity!L322)</f>
        <v/>
      </c>
      <c r="L317" t="str">
        <f>IF(Activity!M322="","",Activity!M322)</f>
        <v/>
      </c>
      <c r="M317" t="str">
        <f>IF(Activity!N322="","",Activity!N322)</f>
        <v/>
      </c>
      <c r="N317" s="140" t="str">
        <f>IF(Activity!O322="","",Activity!O322)</f>
        <v/>
      </c>
      <c r="O317" t="str">
        <f>IF(Activity!P322="","",Activity!P322)</f>
        <v/>
      </c>
      <c r="P317" t="str">
        <f>IF(Activity!Q322="","",Activity!Q322)</f>
        <v/>
      </c>
      <c r="Q317" s="140" t="str">
        <f>IF(Activity!R322="","",Activity!R322)</f>
        <v/>
      </c>
      <c r="R317" t="str">
        <f>IF(Activity!U322="","",Activity!U322)</f>
        <v/>
      </c>
      <c r="S317" t="str">
        <f>IF(Activity!S322="","",Activity!S322)</f>
        <v/>
      </c>
      <c r="T317" t="str">
        <f>IF(Activity!T322="","",Activity!T322)</f>
        <v/>
      </c>
      <c r="V317" t="str">
        <f>IF(Activity!W322="","",Activity!W322)</f>
        <v/>
      </c>
    </row>
    <row r="318" spans="1:22" x14ac:dyDescent="0.3">
      <c r="A318">
        <v>11</v>
      </c>
      <c r="B318" t="str">
        <f t="shared" si="5"/>
        <v/>
      </c>
      <c r="C318" s="11" t="str">
        <f>IF(Activity!E323="","",Activity!E323)</f>
        <v/>
      </c>
      <c r="D318" t="str">
        <f>IF(Activity!F323="","",Activity!F323)</f>
        <v/>
      </c>
      <c r="E318" t="str">
        <f>IF(Activity!G323="","",Activity!G323)</f>
        <v/>
      </c>
      <c r="F318" t="str">
        <f>IF(Activity!H323="","",Activity!H323)</f>
        <v/>
      </c>
      <c r="G318" t="str">
        <f>IF(Activity!I323="","",Activity!I323)</f>
        <v/>
      </c>
      <c r="H318" t="str">
        <f>IF(I318="","",VLOOKUP(I318,Lists!F:G,2,FALSE))</f>
        <v/>
      </c>
      <c r="I318" t="str">
        <f>IF(Activity!J323="","",Activity!J323)</f>
        <v/>
      </c>
      <c r="J318">
        <f>IF(Activity!K323="","",Activity!K323)</f>
        <v>0</v>
      </c>
      <c r="K318" t="str">
        <f>IF(Activity!L323="","",Activity!L323)</f>
        <v/>
      </c>
      <c r="L318" t="str">
        <f>IF(Activity!M323="","",Activity!M323)</f>
        <v/>
      </c>
      <c r="M318" t="str">
        <f>IF(Activity!N323="","",Activity!N323)</f>
        <v/>
      </c>
      <c r="N318" s="140" t="str">
        <f>IF(Activity!O323="","",Activity!O323)</f>
        <v/>
      </c>
      <c r="O318" t="str">
        <f>IF(Activity!P323="","",Activity!P323)</f>
        <v/>
      </c>
      <c r="P318" t="str">
        <f>IF(Activity!Q323="","",Activity!Q323)</f>
        <v/>
      </c>
      <c r="Q318" s="140" t="str">
        <f>IF(Activity!R323="","",Activity!R323)</f>
        <v/>
      </c>
      <c r="R318" t="str">
        <f>IF(Activity!U323="","",Activity!U323)</f>
        <v/>
      </c>
      <c r="S318" t="str">
        <f>IF(Activity!S323="","",Activity!S323)</f>
        <v/>
      </c>
      <c r="T318" t="str">
        <f>IF(Activity!T323="","",Activity!T323)</f>
        <v/>
      </c>
      <c r="V318" t="str">
        <f>IF(Activity!W323="","",Activity!W323)</f>
        <v/>
      </c>
    </row>
    <row r="319" spans="1:22" x14ac:dyDescent="0.3">
      <c r="A319">
        <v>11</v>
      </c>
      <c r="B319" t="str">
        <f t="shared" si="5"/>
        <v/>
      </c>
      <c r="C319" s="11" t="str">
        <f>IF(Activity!E324="","",Activity!E324)</f>
        <v/>
      </c>
      <c r="D319" t="str">
        <f>IF(Activity!F324="","",Activity!F324)</f>
        <v/>
      </c>
      <c r="E319" t="str">
        <f>IF(Activity!G324="","",Activity!G324)</f>
        <v/>
      </c>
      <c r="F319" t="str">
        <f>IF(Activity!H324="","",Activity!H324)</f>
        <v/>
      </c>
      <c r="G319" t="str">
        <f>IF(Activity!I324="","",Activity!I324)</f>
        <v/>
      </c>
      <c r="H319" t="str">
        <f>IF(I319="","",VLOOKUP(I319,Lists!F:G,2,FALSE))</f>
        <v/>
      </c>
      <c r="I319" t="str">
        <f>IF(Activity!J324="","",Activity!J324)</f>
        <v/>
      </c>
      <c r="J319">
        <f>IF(Activity!K324="","",Activity!K324)</f>
        <v>0</v>
      </c>
      <c r="K319" t="str">
        <f>IF(Activity!L324="","",Activity!L324)</f>
        <v/>
      </c>
      <c r="L319" t="str">
        <f>IF(Activity!M324="","",Activity!M324)</f>
        <v/>
      </c>
      <c r="M319" t="str">
        <f>IF(Activity!N324="","",Activity!N324)</f>
        <v/>
      </c>
      <c r="N319" s="140" t="str">
        <f>IF(Activity!O324="","",Activity!O324)</f>
        <v/>
      </c>
      <c r="O319" t="str">
        <f>IF(Activity!P324="","",Activity!P324)</f>
        <v/>
      </c>
      <c r="P319" t="str">
        <f>IF(Activity!Q324="","",Activity!Q324)</f>
        <v/>
      </c>
      <c r="Q319" s="140" t="str">
        <f>IF(Activity!R324="","",Activity!R324)</f>
        <v/>
      </c>
      <c r="R319" t="str">
        <f>IF(Activity!U324="","",Activity!U324)</f>
        <v/>
      </c>
      <c r="S319" t="str">
        <f>IF(Activity!S324="","",Activity!S324)</f>
        <v/>
      </c>
      <c r="T319" t="str">
        <f>IF(Activity!T324="","",Activity!T324)</f>
        <v/>
      </c>
      <c r="V319" t="str">
        <f>IF(Activity!W324="","",Activity!W324)</f>
        <v/>
      </c>
    </row>
    <row r="320" spans="1:22" x14ac:dyDescent="0.3">
      <c r="A320">
        <v>11</v>
      </c>
      <c r="B320" t="str">
        <f t="shared" si="5"/>
        <v/>
      </c>
      <c r="C320" s="11" t="str">
        <f>IF(Activity!E325="","",Activity!E325)</f>
        <v/>
      </c>
      <c r="D320" t="str">
        <f>IF(Activity!F325="","",Activity!F325)</f>
        <v/>
      </c>
      <c r="E320" t="str">
        <f>IF(Activity!G325="","",Activity!G325)</f>
        <v/>
      </c>
      <c r="F320" t="str">
        <f>IF(Activity!H325="","",Activity!H325)</f>
        <v/>
      </c>
      <c r="G320" t="str">
        <f>IF(Activity!I325="","",Activity!I325)</f>
        <v/>
      </c>
      <c r="H320" t="str">
        <f>IF(I320="","",VLOOKUP(I320,Lists!F:G,2,FALSE))</f>
        <v/>
      </c>
      <c r="I320" t="str">
        <f>IF(Activity!J325="","",Activity!J325)</f>
        <v/>
      </c>
      <c r="J320">
        <f>IF(Activity!K325="","",Activity!K325)</f>
        <v>0</v>
      </c>
      <c r="K320" t="str">
        <f>IF(Activity!L325="","",Activity!L325)</f>
        <v/>
      </c>
      <c r="L320" t="str">
        <f>IF(Activity!M325="","",Activity!M325)</f>
        <v/>
      </c>
      <c r="M320" t="str">
        <f>IF(Activity!N325="","",Activity!N325)</f>
        <v/>
      </c>
      <c r="N320" s="140" t="str">
        <f>IF(Activity!O325="","",Activity!O325)</f>
        <v/>
      </c>
      <c r="O320" t="str">
        <f>IF(Activity!P325="","",Activity!P325)</f>
        <v/>
      </c>
      <c r="P320" t="str">
        <f>IF(Activity!Q325="","",Activity!Q325)</f>
        <v/>
      </c>
      <c r="Q320" s="140" t="str">
        <f>IF(Activity!R325="","",Activity!R325)</f>
        <v/>
      </c>
      <c r="R320" t="str">
        <f>IF(Activity!U325="","",Activity!U325)</f>
        <v/>
      </c>
      <c r="S320" t="str">
        <f>IF(Activity!S325="","",Activity!S325)</f>
        <v/>
      </c>
      <c r="T320" t="str">
        <f>IF(Activity!T325="","",Activity!T325)</f>
        <v/>
      </c>
      <c r="V320" t="str">
        <f>IF(Activity!W325="","",Activity!W325)</f>
        <v/>
      </c>
    </row>
    <row r="321" spans="1:22" x14ac:dyDescent="0.3">
      <c r="A321">
        <v>11</v>
      </c>
      <c r="B321" t="str">
        <f t="shared" si="5"/>
        <v/>
      </c>
      <c r="C321" s="11" t="str">
        <f>IF(Activity!E326="","",Activity!E326)</f>
        <v/>
      </c>
      <c r="D321" t="str">
        <f>IF(Activity!F326="","",Activity!F326)</f>
        <v/>
      </c>
      <c r="E321" t="str">
        <f>IF(Activity!G326="","",Activity!G326)</f>
        <v/>
      </c>
      <c r="F321" t="str">
        <f>IF(Activity!H326="","",Activity!H326)</f>
        <v/>
      </c>
      <c r="G321" t="str">
        <f>IF(Activity!I326="","",Activity!I326)</f>
        <v/>
      </c>
      <c r="H321" t="str">
        <f>IF(I321="","",VLOOKUP(I321,Lists!F:G,2,FALSE))</f>
        <v/>
      </c>
      <c r="I321" t="str">
        <f>IF(Activity!J326="","",Activity!J326)</f>
        <v/>
      </c>
      <c r="J321">
        <f>IF(Activity!K326="","",Activity!K326)</f>
        <v>0</v>
      </c>
      <c r="K321" t="str">
        <f>IF(Activity!L326="","",Activity!L326)</f>
        <v/>
      </c>
      <c r="L321" t="str">
        <f>IF(Activity!M326="","",Activity!M326)</f>
        <v/>
      </c>
      <c r="M321" t="str">
        <f>IF(Activity!N326="","",Activity!N326)</f>
        <v/>
      </c>
      <c r="N321" s="140" t="str">
        <f>IF(Activity!O326="","",Activity!O326)</f>
        <v/>
      </c>
      <c r="O321" t="str">
        <f>IF(Activity!P326="","",Activity!P326)</f>
        <v/>
      </c>
      <c r="P321" t="str">
        <f>IF(Activity!Q326="","",Activity!Q326)</f>
        <v/>
      </c>
      <c r="Q321" s="140" t="str">
        <f>IF(Activity!R326="","",Activity!R326)</f>
        <v/>
      </c>
      <c r="R321" t="str">
        <f>IF(Activity!U326="","",Activity!U326)</f>
        <v/>
      </c>
      <c r="S321" t="str">
        <f>IF(Activity!S326="","",Activity!S326)</f>
        <v/>
      </c>
      <c r="T321" t="str">
        <f>IF(Activity!T326="","",Activity!T326)</f>
        <v/>
      </c>
      <c r="V321" t="str">
        <f>IF(Activity!W326="","",Activity!W326)</f>
        <v/>
      </c>
    </row>
    <row r="322" spans="1:22" x14ac:dyDescent="0.3">
      <c r="A322">
        <v>11</v>
      </c>
      <c r="B322" t="str">
        <f t="shared" si="5"/>
        <v/>
      </c>
      <c r="C322" s="11" t="str">
        <f>IF(Activity!E327="","",Activity!E327)</f>
        <v/>
      </c>
      <c r="D322" t="str">
        <f>IF(Activity!F327="","",Activity!F327)</f>
        <v/>
      </c>
      <c r="E322" t="str">
        <f>IF(Activity!G327="","",Activity!G327)</f>
        <v/>
      </c>
      <c r="F322" t="str">
        <f>IF(Activity!H327="","",Activity!H327)</f>
        <v/>
      </c>
      <c r="G322" t="str">
        <f>IF(Activity!I327="","",Activity!I327)</f>
        <v/>
      </c>
      <c r="H322" t="str">
        <f>IF(I322="","",VLOOKUP(I322,Lists!F:G,2,FALSE))</f>
        <v/>
      </c>
      <c r="I322" t="str">
        <f>IF(Activity!J327="","",Activity!J327)</f>
        <v/>
      </c>
      <c r="J322">
        <f>IF(Activity!K327="","",Activity!K327)</f>
        <v>0</v>
      </c>
      <c r="K322" t="str">
        <f>IF(Activity!L327="","",Activity!L327)</f>
        <v/>
      </c>
      <c r="L322" t="str">
        <f>IF(Activity!M327="","",Activity!M327)</f>
        <v/>
      </c>
      <c r="M322" t="str">
        <f>IF(Activity!N327="","",Activity!N327)</f>
        <v/>
      </c>
      <c r="N322" s="140" t="str">
        <f>IF(Activity!O327="","",Activity!O327)</f>
        <v/>
      </c>
      <c r="O322" t="str">
        <f>IF(Activity!P327="","",Activity!P327)</f>
        <v/>
      </c>
      <c r="P322" t="str">
        <f>IF(Activity!Q327="","",Activity!Q327)</f>
        <v/>
      </c>
      <c r="Q322" s="140" t="str">
        <f>IF(Activity!R327="","",Activity!R327)</f>
        <v/>
      </c>
      <c r="R322" t="str">
        <f>IF(Activity!U327="","",Activity!U327)</f>
        <v/>
      </c>
      <c r="S322" t="str">
        <f>IF(Activity!S327="","",Activity!S327)</f>
        <v/>
      </c>
      <c r="T322" t="str">
        <f>IF(Activity!T327="","",Activity!T327)</f>
        <v/>
      </c>
      <c r="V322" t="str">
        <f>IF(Activity!W327="","",Activity!W327)</f>
        <v/>
      </c>
    </row>
    <row r="323" spans="1:22" x14ac:dyDescent="0.3">
      <c r="A323">
        <v>11</v>
      </c>
      <c r="B323" t="str">
        <f t="shared" si="5"/>
        <v/>
      </c>
      <c r="C323" s="11" t="str">
        <f>IF(Activity!E328="","",Activity!E328)</f>
        <v/>
      </c>
      <c r="D323" t="str">
        <f>IF(Activity!F328="","",Activity!F328)</f>
        <v/>
      </c>
      <c r="E323" t="str">
        <f>IF(Activity!G328="","",Activity!G328)</f>
        <v/>
      </c>
      <c r="F323" t="str">
        <f>IF(Activity!H328="","",Activity!H328)</f>
        <v/>
      </c>
      <c r="G323" t="str">
        <f>IF(Activity!I328="","",Activity!I328)</f>
        <v/>
      </c>
      <c r="H323" t="str">
        <f>IF(I323="","",VLOOKUP(I323,Lists!F:G,2,FALSE))</f>
        <v/>
      </c>
      <c r="I323" t="str">
        <f>IF(Activity!J328="","",Activity!J328)</f>
        <v/>
      </c>
      <c r="J323">
        <f>IF(Activity!K328="","",Activity!K328)</f>
        <v>0</v>
      </c>
      <c r="K323" t="str">
        <f>IF(Activity!L328="","",Activity!L328)</f>
        <v/>
      </c>
      <c r="L323" t="str">
        <f>IF(Activity!M328="","",Activity!M328)</f>
        <v/>
      </c>
      <c r="M323" t="str">
        <f>IF(Activity!N328="","",Activity!N328)</f>
        <v/>
      </c>
      <c r="N323" s="140" t="str">
        <f>IF(Activity!O328="","",Activity!O328)</f>
        <v/>
      </c>
      <c r="O323" t="str">
        <f>IF(Activity!P328="","",Activity!P328)</f>
        <v/>
      </c>
      <c r="P323" t="str">
        <f>IF(Activity!Q328="","",Activity!Q328)</f>
        <v/>
      </c>
      <c r="Q323" s="140" t="str">
        <f>IF(Activity!R328="","",Activity!R328)</f>
        <v/>
      </c>
      <c r="R323" t="str">
        <f>IF(Activity!U328="","",Activity!U328)</f>
        <v/>
      </c>
      <c r="S323" t="str">
        <f>IF(Activity!S328="","",Activity!S328)</f>
        <v/>
      </c>
      <c r="T323" t="str">
        <f>IF(Activity!T328="","",Activity!T328)</f>
        <v/>
      </c>
      <c r="V323" t="str">
        <f>IF(Activity!W328="","",Activity!W328)</f>
        <v/>
      </c>
    </row>
    <row r="324" spans="1:22" x14ac:dyDescent="0.3">
      <c r="A324">
        <v>11</v>
      </c>
      <c r="B324" t="str">
        <f t="shared" si="5"/>
        <v/>
      </c>
      <c r="C324" s="11" t="str">
        <f>IF(Activity!E329="","",Activity!E329)</f>
        <v/>
      </c>
      <c r="D324" t="str">
        <f>IF(Activity!F329="","",Activity!F329)</f>
        <v/>
      </c>
      <c r="E324" t="str">
        <f>IF(Activity!G329="","",Activity!G329)</f>
        <v/>
      </c>
      <c r="F324" t="str">
        <f>IF(Activity!H329="","",Activity!H329)</f>
        <v/>
      </c>
      <c r="G324" t="str">
        <f>IF(Activity!I329="","",Activity!I329)</f>
        <v/>
      </c>
      <c r="H324" t="str">
        <f>IF(I324="","",VLOOKUP(I324,Lists!F:G,2,FALSE))</f>
        <v/>
      </c>
      <c r="I324" t="str">
        <f>IF(Activity!J329="","",Activity!J329)</f>
        <v/>
      </c>
      <c r="J324">
        <f>IF(Activity!K329="","",Activity!K329)</f>
        <v>0</v>
      </c>
      <c r="K324" t="str">
        <f>IF(Activity!L329="","",Activity!L329)</f>
        <v/>
      </c>
      <c r="L324" t="str">
        <f>IF(Activity!M329="","",Activity!M329)</f>
        <v/>
      </c>
      <c r="M324" t="str">
        <f>IF(Activity!N329="","",Activity!N329)</f>
        <v/>
      </c>
      <c r="N324" s="140" t="str">
        <f>IF(Activity!O329="","",Activity!O329)</f>
        <v/>
      </c>
      <c r="O324" t="str">
        <f>IF(Activity!P329="","",Activity!P329)</f>
        <v/>
      </c>
      <c r="P324" t="str">
        <f>IF(Activity!Q329="","",Activity!Q329)</f>
        <v/>
      </c>
      <c r="Q324" s="140" t="str">
        <f>IF(Activity!R329="","",Activity!R329)</f>
        <v/>
      </c>
      <c r="R324" t="str">
        <f>IF(Activity!U329="","",Activity!U329)</f>
        <v/>
      </c>
      <c r="S324" t="str">
        <f>IF(Activity!S329="","",Activity!S329)</f>
        <v/>
      </c>
      <c r="T324" t="str">
        <f>IF(Activity!T329="","",Activity!T329)</f>
        <v/>
      </c>
      <c r="V324" t="str">
        <f>IF(Activity!W329="","",Activity!W329)</f>
        <v/>
      </c>
    </row>
    <row r="325" spans="1:22" x14ac:dyDescent="0.3">
      <c r="A325">
        <v>11</v>
      </c>
      <c r="B325" t="str">
        <f t="shared" si="5"/>
        <v/>
      </c>
      <c r="C325" s="11" t="str">
        <f>IF(Activity!E330="","",Activity!E330)</f>
        <v/>
      </c>
      <c r="D325" t="str">
        <f>IF(Activity!F330="","",Activity!F330)</f>
        <v/>
      </c>
      <c r="E325" t="str">
        <f>IF(Activity!G330="","",Activity!G330)</f>
        <v/>
      </c>
      <c r="F325" t="str">
        <f>IF(Activity!H330="","",Activity!H330)</f>
        <v/>
      </c>
      <c r="G325" t="str">
        <f>IF(Activity!I330="","",Activity!I330)</f>
        <v/>
      </c>
      <c r="H325" t="str">
        <f>IF(I325="","",VLOOKUP(I325,Lists!F:G,2,FALSE))</f>
        <v/>
      </c>
      <c r="I325" t="str">
        <f>IF(Activity!J330="","",Activity!J330)</f>
        <v/>
      </c>
      <c r="J325">
        <f>IF(Activity!K330="","",Activity!K330)</f>
        <v>0</v>
      </c>
      <c r="K325" t="str">
        <f>IF(Activity!L330="","",Activity!L330)</f>
        <v/>
      </c>
      <c r="L325" t="str">
        <f>IF(Activity!M330="","",Activity!M330)</f>
        <v/>
      </c>
      <c r="M325" t="str">
        <f>IF(Activity!N330="","",Activity!N330)</f>
        <v/>
      </c>
      <c r="N325" s="140" t="str">
        <f>IF(Activity!O330="","",Activity!O330)</f>
        <v/>
      </c>
      <c r="O325" t="str">
        <f>IF(Activity!P330="","",Activity!P330)</f>
        <v/>
      </c>
      <c r="P325" t="str">
        <f>IF(Activity!Q330="","",Activity!Q330)</f>
        <v/>
      </c>
      <c r="Q325" s="140" t="str">
        <f>IF(Activity!R330="","",Activity!R330)</f>
        <v/>
      </c>
      <c r="R325" t="str">
        <f>IF(Activity!U330="","",Activity!U330)</f>
        <v/>
      </c>
      <c r="S325" t="str">
        <f>IF(Activity!S330="","",Activity!S330)</f>
        <v/>
      </c>
      <c r="T325" t="str">
        <f>IF(Activity!T330="","",Activity!T330)</f>
        <v/>
      </c>
      <c r="V325" t="str">
        <f>IF(Activity!W330="","",Activity!W330)</f>
        <v/>
      </c>
    </row>
    <row r="326" spans="1:22" x14ac:dyDescent="0.3">
      <c r="A326">
        <v>11</v>
      </c>
      <c r="B326" t="str">
        <f t="shared" si="5"/>
        <v/>
      </c>
      <c r="C326" s="11" t="str">
        <f>IF(Activity!E331="","",Activity!E331)</f>
        <v/>
      </c>
      <c r="D326" t="str">
        <f>IF(Activity!F331="","",Activity!F331)</f>
        <v/>
      </c>
      <c r="E326" t="str">
        <f>IF(Activity!G331="","",Activity!G331)</f>
        <v/>
      </c>
      <c r="F326" t="str">
        <f>IF(Activity!H331="","",Activity!H331)</f>
        <v/>
      </c>
      <c r="G326" t="str">
        <f>IF(Activity!I331="","",Activity!I331)</f>
        <v/>
      </c>
      <c r="H326" t="str">
        <f>IF(I326="","",VLOOKUP(I326,Lists!F:G,2,FALSE))</f>
        <v/>
      </c>
      <c r="I326" t="str">
        <f>IF(Activity!J331="","",Activity!J331)</f>
        <v/>
      </c>
      <c r="J326">
        <f>IF(Activity!K331="","",Activity!K331)</f>
        <v>0</v>
      </c>
      <c r="K326" t="str">
        <f>IF(Activity!L331="","",Activity!L331)</f>
        <v/>
      </c>
      <c r="L326" t="str">
        <f>IF(Activity!M331="","",Activity!M331)</f>
        <v/>
      </c>
      <c r="M326" t="str">
        <f>IF(Activity!N331="","",Activity!N331)</f>
        <v/>
      </c>
      <c r="N326" s="140" t="str">
        <f>IF(Activity!O331="","",Activity!O331)</f>
        <v/>
      </c>
      <c r="O326" t="str">
        <f>IF(Activity!P331="","",Activity!P331)</f>
        <v/>
      </c>
      <c r="P326" t="str">
        <f>IF(Activity!Q331="","",Activity!Q331)</f>
        <v/>
      </c>
      <c r="Q326" s="140" t="str">
        <f>IF(Activity!R331="","",Activity!R331)</f>
        <v/>
      </c>
      <c r="R326" t="str">
        <f>IF(Activity!U331="","",Activity!U331)</f>
        <v/>
      </c>
      <c r="S326" t="str">
        <f>IF(Activity!S331="","",Activity!S331)</f>
        <v/>
      </c>
      <c r="T326" t="str">
        <f>IF(Activity!T331="","",Activity!T331)</f>
        <v/>
      </c>
      <c r="V326" t="str">
        <f>IF(Activity!W331="","",Activity!W331)</f>
        <v/>
      </c>
    </row>
    <row r="327" spans="1:22" x14ac:dyDescent="0.3">
      <c r="A327">
        <v>11</v>
      </c>
      <c r="B327" t="str">
        <f t="shared" ref="B327:B390" si="6">IF(C327="","",B$1)</f>
        <v/>
      </c>
      <c r="C327" s="11" t="str">
        <f>IF(Activity!E332="","",Activity!E332)</f>
        <v/>
      </c>
      <c r="D327" t="str">
        <f>IF(Activity!F332="","",Activity!F332)</f>
        <v/>
      </c>
      <c r="E327" t="str">
        <f>IF(Activity!G332="","",Activity!G332)</f>
        <v/>
      </c>
      <c r="F327" t="str">
        <f>IF(Activity!H332="","",Activity!H332)</f>
        <v/>
      </c>
      <c r="G327" t="str">
        <f>IF(Activity!I332="","",Activity!I332)</f>
        <v/>
      </c>
      <c r="H327" t="str">
        <f>IF(I327="","",VLOOKUP(I327,Lists!F:G,2,FALSE))</f>
        <v/>
      </c>
      <c r="I327" t="str">
        <f>IF(Activity!J332="","",Activity!J332)</f>
        <v/>
      </c>
      <c r="J327">
        <f>IF(Activity!K332="","",Activity!K332)</f>
        <v>0</v>
      </c>
      <c r="K327" t="str">
        <f>IF(Activity!L332="","",Activity!L332)</f>
        <v/>
      </c>
      <c r="L327" t="str">
        <f>IF(Activity!M332="","",Activity!M332)</f>
        <v/>
      </c>
      <c r="M327" t="str">
        <f>IF(Activity!N332="","",Activity!N332)</f>
        <v/>
      </c>
      <c r="N327" s="140" t="str">
        <f>IF(Activity!O332="","",Activity!O332)</f>
        <v/>
      </c>
      <c r="O327" t="str">
        <f>IF(Activity!P332="","",Activity!P332)</f>
        <v/>
      </c>
      <c r="P327" t="str">
        <f>IF(Activity!Q332="","",Activity!Q332)</f>
        <v/>
      </c>
      <c r="Q327" s="140" t="str">
        <f>IF(Activity!R332="","",Activity!R332)</f>
        <v/>
      </c>
      <c r="R327" t="str">
        <f>IF(Activity!U332="","",Activity!U332)</f>
        <v/>
      </c>
      <c r="S327" t="str">
        <f>IF(Activity!S332="","",Activity!S332)</f>
        <v/>
      </c>
      <c r="T327" t="str">
        <f>IF(Activity!T332="","",Activity!T332)</f>
        <v/>
      </c>
      <c r="V327" t="str">
        <f>IF(Activity!W332="","",Activity!W332)</f>
        <v/>
      </c>
    </row>
    <row r="328" spans="1:22" x14ac:dyDescent="0.3">
      <c r="A328">
        <v>11</v>
      </c>
      <c r="B328" t="str">
        <f t="shared" si="6"/>
        <v/>
      </c>
      <c r="C328" s="11" t="str">
        <f>IF(Activity!E333="","",Activity!E333)</f>
        <v/>
      </c>
      <c r="D328" t="str">
        <f>IF(Activity!F333="","",Activity!F333)</f>
        <v/>
      </c>
      <c r="E328" t="str">
        <f>IF(Activity!G333="","",Activity!G333)</f>
        <v/>
      </c>
      <c r="F328" t="str">
        <f>IF(Activity!H333="","",Activity!H333)</f>
        <v/>
      </c>
      <c r="G328" t="str">
        <f>IF(Activity!I333="","",Activity!I333)</f>
        <v/>
      </c>
      <c r="H328" t="str">
        <f>IF(I328="","",VLOOKUP(I328,Lists!F:G,2,FALSE))</f>
        <v/>
      </c>
      <c r="I328" t="str">
        <f>IF(Activity!J333="","",Activity!J333)</f>
        <v/>
      </c>
      <c r="J328">
        <f>IF(Activity!K333="","",Activity!K333)</f>
        <v>0</v>
      </c>
      <c r="K328" t="str">
        <f>IF(Activity!L333="","",Activity!L333)</f>
        <v/>
      </c>
      <c r="L328" t="str">
        <f>IF(Activity!M333="","",Activity!M333)</f>
        <v/>
      </c>
      <c r="M328" t="str">
        <f>IF(Activity!N333="","",Activity!N333)</f>
        <v/>
      </c>
      <c r="N328" s="140" t="str">
        <f>IF(Activity!O333="","",Activity!O333)</f>
        <v/>
      </c>
      <c r="O328" t="str">
        <f>IF(Activity!P333="","",Activity!P333)</f>
        <v/>
      </c>
      <c r="P328" t="str">
        <f>IF(Activity!Q333="","",Activity!Q333)</f>
        <v/>
      </c>
      <c r="Q328" s="140" t="str">
        <f>IF(Activity!R333="","",Activity!R333)</f>
        <v/>
      </c>
      <c r="R328" t="str">
        <f>IF(Activity!U333="","",Activity!U333)</f>
        <v/>
      </c>
      <c r="S328" t="str">
        <f>IF(Activity!S333="","",Activity!S333)</f>
        <v/>
      </c>
      <c r="T328" t="str">
        <f>IF(Activity!T333="","",Activity!T333)</f>
        <v/>
      </c>
      <c r="V328" t="str">
        <f>IF(Activity!W333="","",Activity!W333)</f>
        <v/>
      </c>
    </row>
    <row r="329" spans="1:22" x14ac:dyDescent="0.3">
      <c r="A329">
        <v>11</v>
      </c>
      <c r="B329" t="str">
        <f t="shared" si="6"/>
        <v/>
      </c>
      <c r="C329" s="11" t="str">
        <f>IF(Activity!E334="","",Activity!E334)</f>
        <v/>
      </c>
      <c r="D329" t="str">
        <f>IF(Activity!F334="","",Activity!F334)</f>
        <v/>
      </c>
      <c r="E329" t="str">
        <f>IF(Activity!G334="","",Activity!G334)</f>
        <v/>
      </c>
      <c r="F329" t="str">
        <f>IF(Activity!H334="","",Activity!H334)</f>
        <v/>
      </c>
      <c r="G329" t="str">
        <f>IF(Activity!I334="","",Activity!I334)</f>
        <v/>
      </c>
      <c r="H329" t="str">
        <f>IF(I329="","",VLOOKUP(I329,Lists!F:G,2,FALSE))</f>
        <v/>
      </c>
      <c r="I329" t="str">
        <f>IF(Activity!J334="","",Activity!J334)</f>
        <v/>
      </c>
      <c r="J329">
        <f>IF(Activity!K334="","",Activity!K334)</f>
        <v>0</v>
      </c>
      <c r="K329" t="str">
        <f>IF(Activity!L334="","",Activity!L334)</f>
        <v/>
      </c>
      <c r="L329" t="str">
        <f>IF(Activity!M334="","",Activity!M334)</f>
        <v/>
      </c>
      <c r="M329" t="str">
        <f>IF(Activity!N334="","",Activity!N334)</f>
        <v/>
      </c>
      <c r="N329" s="140" t="str">
        <f>IF(Activity!O334="","",Activity!O334)</f>
        <v/>
      </c>
      <c r="O329" t="str">
        <f>IF(Activity!P334="","",Activity!P334)</f>
        <v/>
      </c>
      <c r="P329" t="str">
        <f>IF(Activity!Q334="","",Activity!Q334)</f>
        <v/>
      </c>
      <c r="Q329" s="140" t="str">
        <f>IF(Activity!R334="","",Activity!R334)</f>
        <v/>
      </c>
      <c r="R329" t="str">
        <f>IF(Activity!U334="","",Activity!U334)</f>
        <v/>
      </c>
      <c r="S329" t="str">
        <f>IF(Activity!S334="","",Activity!S334)</f>
        <v/>
      </c>
      <c r="T329" t="str">
        <f>IF(Activity!T334="","",Activity!T334)</f>
        <v/>
      </c>
      <c r="V329" t="str">
        <f>IF(Activity!W334="","",Activity!W334)</f>
        <v/>
      </c>
    </row>
    <row r="330" spans="1:22" x14ac:dyDescent="0.3">
      <c r="A330">
        <v>11</v>
      </c>
      <c r="B330" t="str">
        <f t="shared" si="6"/>
        <v/>
      </c>
      <c r="C330" s="11" t="str">
        <f>IF(Activity!E335="","",Activity!E335)</f>
        <v/>
      </c>
      <c r="D330" t="str">
        <f>IF(Activity!F335="","",Activity!F335)</f>
        <v/>
      </c>
      <c r="E330" t="str">
        <f>IF(Activity!G335="","",Activity!G335)</f>
        <v/>
      </c>
      <c r="F330" t="str">
        <f>IF(Activity!H335="","",Activity!H335)</f>
        <v/>
      </c>
      <c r="G330" t="str">
        <f>IF(Activity!I335="","",Activity!I335)</f>
        <v/>
      </c>
      <c r="H330" t="str">
        <f>IF(I330="","",VLOOKUP(I330,Lists!F:G,2,FALSE))</f>
        <v/>
      </c>
      <c r="I330" t="str">
        <f>IF(Activity!J335="","",Activity!J335)</f>
        <v/>
      </c>
      <c r="J330">
        <f>IF(Activity!K335="","",Activity!K335)</f>
        <v>0</v>
      </c>
      <c r="K330" t="str">
        <f>IF(Activity!L335="","",Activity!L335)</f>
        <v/>
      </c>
      <c r="L330" t="str">
        <f>IF(Activity!M335="","",Activity!M335)</f>
        <v/>
      </c>
      <c r="M330" t="str">
        <f>IF(Activity!N335="","",Activity!N335)</f>
        <v/>
      </c>
      <c r="N330" s="140" t="str">
        <f>IF(Activity!O335="","",Activity!O335)</f>
        <v/>
      </c>
      <c r="O330" t="str">
        <f>IF(Activity!P335="","",Activity!P335)</f>
        <v/>
      </c>
      <c r="P330" t="str">
        <f>IF(Activity!Q335="","",Activity!Q335)</f>
        <v/>
      </c>
      <c r="Q330" s="140" t="str">
        <f>IF(Activity!R335="","",Activity!R335)</f>
        <v/>
      </c>
      <c r="R330" t="str">
        <f>IF(Activity!U335="","",Activity!U335)</f>
        <v/>
      </c>
      <c r="S330" t="str">
        <f>IF(Activity!S335="","",Activity!S335)</f>
        <v/>
      </c>
      <c r="T330" t="str">
        <f>IF(Activity!T335="","",Activity!T335)</f>
        <v/>
      </c>
      <c r="V330" t="str">
        <f>IF(Activity!W335="","",Activity!W335)</f>
        <v/>
      </c>
    </row>
    <row r="331" spans="1:22" x14ac:dyDescent="0.3">
      <c r="A331">
        <v>11</v>
      </c>
      <c r="B331" t="str">
        <f t="shared" si="6"/>
        <v/>
      </c>
      <c r="C331" s="11" t="str">
        <f>IF(Activity!E336="","",Activity!E336)</f>
        <v/>
      </c>
      <c r="D331" t="str">
        <f>IF(Activity!F336="","",Activity!F336)</f>
        <v/>
      </c>
      <c r="E331" t="str">
        <f>IF(Activity!G336="","",Activity!G336)</f>
        <v/>
      </c>
      <c r="F331" t="str">
        <f>IF(Activity!H336="","",Activity!H336)</f>
        <v/>
      </c>
      <c r="G331" t="str">
        <f>IF(Activity!I336="","",Activity!I336)</f>
        <v/>
      </c>
      <c r="H331" t="str">
        <f>IF(I331="","",VLOOKUP(I331,Lists!F:G,2,FALSE))</f>
        <v/>
      </c>
      <c r="I331" t="str">
        <f>IF(Activity!J336="","",Activity!J336)</f>
        <v/>
      </c>
      <c r="J331">
        <f>IF(Activity!K336="","",Activity!K336)</f>
        <v>0</v>
      </c>
      <c r="K331" t="str">
        <f>IF(Activity!L336="","",Activity!L336)</f>
        <v/>
      </c>
      <c r="L331" t="str">
        <f>IF(Activity!M336="","",Activity!M336)</f>
        <v/>
      </c>
      <c r="M331" t="str">
        <f>IF(Activity!N336="","",Activity!N336)</f>
        <v/>
      </c>
      <c r="N331" s="140" t="str">
        <f>IF(Activity!O336="","",Activity!O336)</f>
        <v/>
      </c>
      <c r="O331" t="str">
        <f>IF(Activity!P336="","",Activity!P336)</f>
        <v/>
      </c>
      <c r="P331" t="str">
        <f>IF(Activity!Q336="","",Activity!Q336)</f>
        <v/>
      </c>
      <c r="Q331" s="140" t="str">
        <f>IF(Activity!R336="","",Activity!R336)</f>
        <v/>
      </c>
      <c r="R331" t="str">
        <f>IF(Activity!U336="","",Activity!U336)</f>
        <v/>
      </c>
      <c r="S331" t="str">
        <f>IF(Activity!S336="","",Activity!S336)</f>
        <v/>
      </c>
      <c r="T331" t="str">
        <f>IF(Activity!T336="","",Activity!T336)</f>
        <v/>
      </c>
      <c r="V331" t="str">
        <f>IF(Activity!W336="","",Activity!W336)</f>
        <v/>
      </c>
    </row>
    <row r="332" spans="1:22" x14ac:dyDescent="0.3">
      <c r="A332">
        <v>11</v>
      </c>
      <c r="B332" t="str">
        <f t="shared" si="6"/>
        <v/>
      </c>
      <c r="C332" s="11" t="str">
        <f>IF(Activity!E337="","",Activity!E337)</f>
        <v/>
      </c>
      <c r="D332" t="str">
        <f>IF(Activity!F337="","",Activity!F337)</f>
        <v/>
      </c>
      <c r="E332" t="str">
        <f>IF(Activity!G337="","",Activity!G337)</f>
        <v/>
      </c>
      <c r="F332" t="str">
        <f>IF(Activity!H337="","",Activity!H337)</f>
        <v/>
      </c>
      <c r="G332" t="str">
        <f>IF(Activity!I337="","",Activity!I337)</f>
        <v/>
      </c>
      <c r="H332" t="str">
        <f>IF(I332="","",VLOOKUP(I332,Lists!F:G,2,FALSE))</f>
        <v/>
      </c>
      <c r="I332" t="str">
        <f>IF(Activity!J337="","",Activity!J337)</f>
        <v/>
      </c>
      <c r="J332">
        <f>IF(Activity!K337="","",Activity!K337)</f>
        <v>0</v>
      </c>
      <c r="K332" t="str">
        <f>IF(Activity!L337="","",Activity!L337)</f>
        <v/>
      </c>
      <c r="L332" t="str">
        <f>IF(Activity!M337="","",Activity!M337)</f>
        <v/>
      </c>
      <c r="M332" t="str">
        <f>IF(Activity!N337="","",Activity!N337)</f>
        <v/>
      </c>
      <c r="N332" s="140" t="str">
        <f>IF(Activity!O337="","",Activity!O337)</f>
        <v/>
      </c>
      <c r="O332" t="str">
        <f>IF(Activity!P337="","",Activity!P337)</f>
        <v/>
      </c>
      <c r="P332" t="str">
        <f>IF(Activity!Q337="","",Activity!Q337)</f>
        <v/>
      </c>
      <c r="Q332" s="140" t="str">
        <f>IF(Activity!R337="","",Activity!R337)</f>
        <v/>
      </c>
      <c r="R332" t="str">
        <f>IF(Activity!U337="","",Activity!U337)</f>
        <v/>
      </c>
      <c r="S332" t="str">
        <f>IF(Activity!S337="","",Activity!S337)</f>
        <v/>
      </c>
      <c r="T332" t="str">
        <f>IF(Activity!T337="","",Activity!T337)</f>
        <v/>
      </c>
      <c r="V332" t="str">
        <f>IF(Activity!W337="","",Activity!W337)</f>
        <v/>
      </c>
    </row>
    <row r="333" spans="1:22" x14ac:dyDescent="0.3">
      <c r="A333">
        <v>11</v>
      </c>
      <c r="B333" t="str">
        <f t="shared" si="6"/>
        <v/>
      </c>
      <c r="C333" s="11" t="str">
        <f>IF(Activity!E338="","",Activity!E338)</f>
        <v/>
      </c>
      <c r="D333" t="str">
        <f>IF(Activity!F338="","",Activity!F338)</f>
        <v/>
      </c>
      <c r="E333" t="str">
        <f>IF(Activity!G338="","",Activity!G338)</f>
        <v/>
      </c>
      <c r="F333" t="str">
        <f>IF(Activity!H338="","",Activity!H338)</f>
        <v/>
      </c>
      <c r="G333" t="str">
        <f>IF(Activity!I338="","",Activity!I338)</f>
        <v/>
      </c>
      <c r="H333" t="str">
        <f>IF(I333="","",VLOOKUP(I333,Lists!F:G,2,FALSE))</f>
        <v/>
      </c>
      <c r="I333" t="str">
        <f>IF(Activity!J338="","",Activity!J338)</f>
        <v/>
      </c>
      <c r="J333">
        <f>IF(Activity!K338="","",Activity!K338)</f>
        <v>0</v>
      </c>
      <c r="K333" t="str">
        <f>IF(Activity!L338="","",Activity!L338)</f>
        <v/>
      </c>
      <c r="L333" t="str">
        <f>IF(Activity!M338="","",Activity!M338)</f>
        <v/>
      </c>
      <c r="M333" t="str">
        <f>IF(Activity!N338="","",Activity!N338)</f>
        <v/>
      </c>
      <c r="N333" s="140" t="str">
        <f>IF(Activity!O338="","",Activity!O338)</f>
        <v/>
      </c>
      <c r="O333" t="str">
        <f>IF(Activity!P338="","",Activity!P338)</f>
        <v/>
      </c>
      <c r="P333" t="str">
        <f>IF(Activity!Q338="","",Activity!Q338)</f>
        <v/>
      </c>
      <c r="Q333" s="140" t="str">
        <f>IF(Activity!R338="","",Activity!R338)</f>
        <v/>
      </c>
      <c r="R333" t="str">
        <f>IF(Activity!U338="","",Activity!U338)</f>
        <v/>
      </c>
      <c r="S333" t="str">
        <f>IF(Activity!S338="","",Activity!S338)</f>
        <v/>
      </c>
      <c r="T333" t="str">
        <f>IF(Activity!T338="","",Activity!T338)</f>
        <v/>
      </c>
      <c r="V333" t="str">
        <f>IF(Activity!W338="","",Activity!W338)</f>
        <v/>
      </c>
    </row>
    <row r="334" spans="1:22" x14ac:dyDescent="0.3">
      <c r="A334">
        <v>11</v>
      </c>
      <c r="B334" t="str">
        <f t="shared" si="6"/>
        <v/>
      </c>
      <c r="C334" s="11" t="str">
        <f>IF(Activity!E339="","",Activity!E339)</f>
        <v/>
      </c>
      <c r="D334" t="str">
        <f>IF(Activity!F339="","",Activity!F339)</f>
        <v/>
      </c>
      <c r="E334" t="str">
        <f>IF(Activity!G339="","",Activity!G339)</f>
        <v/>
      </c>
      <c r="F334" t="str">
        <f>IF(Activity!H339="","",Activity!H339)</f>
        <v/>
      </c>
      <c r="G334" t="str">
        <f>IF(Activity!I339="","",Activity!I339)</f>
        <v/>
      </c>
      <c r="H334" t="str">
        <f>IF(I334="","",VLOOKUP(I334,Lists!F:G,2,FALSE))</f>
        <v/>
      </c>
      <c r="I334" t="str">
        <f>IF(Activity!J339="","",Activity!J339)</f>
        <v/>
      </c>
      <c r="J334">
        <f>IF(Activity!K339="","",Activity!K339)</f>
        <v>0</v>
      </c>
      <c r="K334" t="str">
        <f>IF(Activity!L339="","",Activity!L339)</f>
        <v/>
      </c>
      <c r="L334" t="str">
        <f>IF(Activity!M339="","",Activity!M339)</f>
        <v/>
      </c>
      <c r="M334" t="str">
        <f>IF(Activity!N339="","",Activity!N339)</f>
        <v/>
      </c>
      <c r="N334" s="140" t="str">
        <f>IF(Activity!O339="","",Activity!O339)</f>
        <v/>
      </c>
      <c r="O334" t="str">
        <f>IF(Activity!P339="","",Activity!P339)</f>
        <v/>
      </c>
      <c r="P334" t="str">
        <f>IF(Activity!Q339="","",Activity!Q339)</f>
        <v/>
      </c>
      <c r="Q334" s="140" t="str">
        <f>IF(Activity!R339="","",Activity!R339)</f>
        <v/>
      </c>
      <c r="R334" t="str">
        <f>IF(Activity!U339="","",Activity!U339)</f>
        <v/>
      </c>
      <c r="S334" t="str">
        <f>IF(Activity!S339="","",Activity!S339)</f>
        <v/>
      </c>
      <c r="T334" t="str">
        <f>IF(Activity!T339="","",Activity!T339)</f>
        <v/>
      </c>
      <c r="V334" t="str">
        <f>IF(Activity!W339="","",Activity!W339)</f>
        <v/>
      </c>
    </row>
    <row r="335" spans="1:22" x14ac:dyDescent="0.3">
      <c r="A335">
        <v>11</v>
      </c>
      <c r="B335" t="str">
        <f t="shared" si="6"/>
        <v/>
      </c>
      <c r="C335" s="11" t="str">
        <f>IF(Activity!E340="","",Activity!E340)</f>
        <v/>
      </c>
      <c r="D335" t="str">
        <f>IF(Activity!F340="","",Activity!F340)</f>
        <v/>
      </c>
      <c r="E335" t="str">
        <f>IF(Activity!G340="","",Activity!G340)</f>
        <v/>
      </c>
      <c r="F335" t="str">
        <f>IF(Activity!H340="","",Activity!H340)</f>
        <v/>
      </c>
      <c r="G335" t="str">
        <f>IF(Activity!I340="","",Activity!I340)</f>
        <v/>
      </c>
      <c r="H335" t="str">
        <f>IF(I335="","",VLOOKUP(I335,Lists!F:G,2,FALSE))</f>
        <v/>
      </c>
      <c r="I335" t="str">
        <f>IF(Activity!J340="","",Activity!J340)</f>
        <v/>
      </c>
      <c r="J335">
        <f>IF(Activity!K340="","",Activity!K340)</f>
        <v>0</v>
      </c>
      <c r="K335" t="str">
        <f>IF(Activity!L340="","",Activity!L340)</f>
        <v/>
      </c>
      <c r="L335" t="str">
        <f>IF(Activity!M340="","",Activity!M340)</f>
        <v/>
      </c>
      <c r="M335" t="str">
        <f>IF(Activity!N340="","",Activity!N340)</f>
        <v/>
      </c>
      <c r="N335" s="140" t="str">
        <f>IF(Activity!O340="","",Activity!O340)</f>
        <v/>
      </c>
      <c r="O335" t="str">
        <f>IF(Activity!P340="","",Activity!P340)</f>
        <v/>
      </c>
      <c r="P335" t="str">
        <f>IF(Activity!Q340="","",Activity!Q340)</f>
        <v/>
      </c>
      <c r="Q335" s="140" t="str">
        <f>IF(Activity!R340="","",Activity!R340)</f>
        <v/>
      </c>
      <c r="R335" t="str">
        <f>IF(Activity!U340="","",Activity!U340)</f>
        <v/>
      </c>
      <c r="S335" t="str">
        <f>IF(Activity!S340="","",Activity!S340)</f>
        <v/>
      </c>
      <c r="T335" t="str">
        <f>IF(Activity!T340="","",Activity!T340)</f>
        <v/>
      </c>
      <c r="V335" t="str">
        <f>IF(Activity!W340="","",Activity!W340)</f>
        <v/>
      </c>
    </row>
    <row r="336" spans="1:22" x14ac:dyDescent="0.3">
      <c r="A336">
        <v>11</v>
      </c>
      <c r="B336" t="str">
        <f t="shared" si="6"/>
        <v/>
      </c>
      <c r="C336" s="11" t="str">
        <f>IF(Activity!E341="","",Activity!E341)</f>
        <v/>
      </c>
      <c r="D336" t="str">
        <f>IF(Activity!F341="","",Activity!F341)</f>
        <v/>
      </c>
      <c r="E336" t="str">
        <f>IF(Activity!G341="","",Activity!G341)</f>
        <v/>
      </c>
      <c r="F336" t="str">
        <f>IF(Activity!H341="","",Activity!H341)</f>
        <v/>
      </c>
      <c r="G336" t="str">
        <f>IF(Activity!I341="","",Activity!I341)</f>
        <v/>
      </c>
      <c r="H336" t="str">
        <f>IF(I336="","",VLOOKUP(I336,Lists!F:G,2,FALSE))</f>
        <v/>
      </c>
      <c r="I336" t="str">
        <f>IF(Activity!J341="","",Activity!J341)</f>
        <v/>
      </c>
      <c r="J336">
        <f>IF(Activity!K341="","",Activity!K341)</f>
        <v>0</v>
      </c>
      <c r="K336" t="str">
        <f>IF(Activity!L341="","",Activity!L341)</f>
        <v/>
      </c>
      <c r="L336" t="str">
        <f>IF(Activity!M341="","",Activity!M341)</f>
        <v/>
      </c>
      <c r="M336" t="str">
        <f>IF(Activity!N341="","",Activity!N341)</f>
        <v/>
      </c>
      <c r="N336" s="140" t="str">
        <f>IF(Activity!O341="","",Activity!O341)</f>
        <v/>
      </c>
      <c r="O336" t="str">
        <f>IF(Activity!P341="","",Activity!P341)</f>
        <v/>
      </c>
      <c r="P336" t="str">
        <f>IF(Activity!Q341="","",Activity!Q341)</f>
        <v/>
      </c>
      <c r="Q336" s="140" t="str">
        <f>IF(Activity!R341="","",Activity!R341)</f>
        <v/>
      </c>
      <c r="R336" t="str">
        <f>IF(Activity!U341="","",Activity!U341)</f>
        <v/>
      </c>
      <c r="S336" t="str">
        <f>IF(Activity!S341="","",Activity!S341)</f>
        <v/>
      </c>
      <c r="T336" t="str">
        <f>IF(Activity!T341="","",Activity!T341)</f>
        <v/>
      </c>
      <c r="V336" t="str">
        <f>IF(Activity!W341="","",Activity!W341)</f>
        <v/>
      </c>
    </row>
    <row r="337" spans="1:22" x14ac:dyDescent="0.3">
      <c r="A337">
        <v>11</v>
      </c>
      <c r="B337" t="str">
        <f t="shared" si="6"/>
        <v/>
      </c>
      <c r="C337" s="11" t="str">
        <f>IF(Activity!E342="","",Activity!E342)</f>
        <v/>
      </c>
      <c r="D337" t="str">
        <f>IF(Activity!F342="","",Activity!F342)</f>
        <v/>
      </c>
      <c r="E337" t="str">
        <f>IF(Activity!G342="","",Activity!G342)</f>
        <v/>
      </c>
      <c r="F337" t="str">
        <f>IF(Activity!H342="","",Activity!H342)</f>
        <v/>
      </c>
      <c r="G337" t="str">
        <f>IF(Activity!I342="","",Activity!I342)</f>
        <v/>
      </c>
      <c r="H337" t="str">
        <f>IF(I337="","",VLOOKUP(I337,Lists!F:G,2,FALSE))</f>
        <v/>
      </c>
      <c r="I337" t="str">
        <f>IF(Activity!J342="","",Activity!J342)</f>
        <v/>
      </c>
      <c r="J337">
        <f>IF(Activity!K342="","",Activity!K342)</f>
        <v>0</v>
      </c>
      <c r="K337" t="str">
        <f>IF(Activity!L342="","",Activity!L342)</f>
        <v/>
      </c>
      <c r="L337" t="str">
        <f>IF(Activity!M342="","",Activity!M342)</f>
        <v/>
      </c>
      <c r="M337" t="str">
        <f>IF(Activity!N342="","",Activity!N342)</f>
        <v/>
      </c>
      <c r="N337" s="140" t="str">
        <f>IF(Activity!O342="","",Activity!O342)</f>
        <v/>
      </c>
      <c r="O337" t="str">
        <f>IF(Activity!P342="","",Activity!P342)</f>
        <v/>
      </c>
      <c r="P337" t="str">
        <f>IF(Activity!Q342="","",Activity!Q342)</f>
        <v/>
      </c>
      <c r="Q337" s="140" t="str">
        <f>IF(Activity!R342="","",Activity!R342)</f>
        <v/>
      </c>
      <c r="R337" t="str">
        <f>IF(Activity!U342="","",Activity!U342)</f>
        <v/>
      </c>
      <c r="S337" t="str">
        <f>IF(Activity!S342="","",Activity!S342)</f>
        <v/>
      </c>
      <c r="T337" t="str">
        <f>IF(Activity!T342="","",Activity!T342)</f>
        <v/>
      </c>
      <c r="V337" t="str">
        <f>IF(Activity!W342="","",Activity!W342)</f>
        <v/>
      </c>
    </row>
    <row r="338" spans="1:22" x14ac:dyDescent="0.3">
      <c r="A338">
        <v>11</v>
      </c>
      <c r="B338" t="str">
        <f t="shared" si="6"/>
        <v/>
      </c>
      <c r="C338" s="11" t="str">
        <f>IF(Activity!E343="","",Activity!E343)</f>
        <v/>
      </c>
      <c r="D338" t="str">
        <f>IF(Activity!F343="","",Activity!F343)</f>
        <v/>
      </c>
      <c r="E338" t="str">
        <f>IF(Activity!G343="","",Activity!G343)</f>
        <v/>
      </c>
      <c r="F338" t="str">
        <f>IF(Activity!H343="","",Activity!H343)</f>
        <v/>
      </c>
      <c r="G338" t="str">
        <f>IF(Activity!I343="","",Activity!I343)</f>
        <v/>
      </c>
      <c r="H338" t="str">
        <f>IF(I338="","",VLOOKUP(I338,Lists!F:G,2,FALSE))</f>
        <v/>
      </c>
      <c r="I338" t="str">
        <f>IF(Activity!J343="","",Activity!J343)</f>
        <v/>
      </c>
      <c r="J338">
        <f>IF(Activity!K343="","",Activity!K343)</f>
        <v>0</v>
      </c>
      <c r="K338" t="str">
        <f>IF(Activity!L343="","",Activity!L343)</f>
        <v/>
      </c>
      <c r="L338" t="str">
        <f>IF(Activity!M343="","",Activity!M343)</f>
        <v/>
      </c>
      <c r="M338" t="str">
        <f>IF(Activity!N343="","",Activity!N343)</f>
        <v/>
      </c>
      <c r="N338" s="140" t="str">
        <f>IF(Activity!O343="","",Activity!O343)</f>
        <v/>
      </c>
      <c r="O338" t="str">
        <f>IF(Activity!P343="","",Activity!P343)</f>
        <v/>
      </c>
      <c r="P338" t="str">
        <f>IF(Activity!Q343="","",Activity!Q343)</f>
        <v/>
      </c>
      <c r="Q338" s="140" t="str">
        <f>IF(Activity!R343="","",Activity!R343)</f>
        <v/>
      </c>
      <c r="R338" t="str">
        <f>IF(Activity!U343="","",Activity!U343)</f>
        <v/>
      </c>
      <c r="S338" t="str">
        <f>IF(Activity!S343="","",Activity!S343)</f>
        <v/>
      </c>
      <c r="T338" t="str">
        <f>IF(Activity!T343="","",Activity!T343)</f>
        <v/>
      </c>
      <c r="V338" t="str">
        <f>IF(Activity!W343="","",Activity!W343)</f>
        <v/>
      </c>
    </row>
    <row r="339" spans="1:22" x14ac:dyDescent="0.3">
      <c r="A339">
        <v>11</v>
      </c>
      <c r="B339" t="str">
        <f t="shared" si="6"/>
        <v/>
      </c>
      <c r="C339" s="11" t="str">
        <f>IF(Activity!E344="","",Activity!E344)</f>
        <v/>
      </c>
      <c r="D339" t="str">
        <f>IF(Activity!F344="","",Activity!F344)</f>
        <v/>
      </c>
      <c r="E339" t="str">
        <f>IF(Activity!G344="","",Activity!G344)</f>
        <v/>
      </c>
      <c r="F339" t="str">
        <f>IF(Activity!H344="","",Activity!H344)</f>
        <v/>
      </c>
      <c r="G339" t="str">
        <f>IF(Activity!I344="","",Activity!I344)</f>
        <v/>
      </c>
      <c r="H339" t="str">
        <f>IF(I339="","",VLOOKUP(I339,Lists!F:G,2,FALSE))</f>
        <v/>
      </c>
      <c r="I339" t="str">
        <f>IF(Activity!J344="","",Activity!J344)</f>
        <v/>
      </c>
      <c r="J339">
        <f>IF(Activity!K344="","",Activity!K344)</f>
        <v>0</v>
      </c>
      <c r="K339" t="str">
        <f>IF(Activity!L344="","",Activity!L344)</f>
        <v/>
      </c>
      <c r="L339" t="str">
        <f>IF(Activity!M344="","",Activity!M344)</f>
        <v/>
      </c>
      <c r="M339" t="str">
        <f>IF(Activity!N344="","",Activity!N344)</f>
        <v/>
      </c>
      <c r="N339" s="140" t="str">
        <f>IF(Activity!O344="","",Activity!O344)</f>
        <v/>
      </c>
      <c r="O339" t="str">
        <f>IF(Activity!P344="","",Activity!P344)</f>
        <v/>
      </c>
      <c r="P339" t="str">
        <f>IF(Activity!Q344="","",Activity!Q344)</f>
        <v/>
      </c>
      <c r="Q339" s="140" t="str">
        <f>IF(Activity!R344="","",Activity!R344)</f>
        <v/>
      </c>
      <c r="R339" t="str">
        <f>IF(Activity!U344="","",Activity!U344)</f>
        <v/>
      </c>
      <c r="S339" t="str">
        <f>IF(Activity!S344="","",Activity!S344)</f>
        <v/>
      </c>
      <c r="T339" t="str">
        <f>IF(Activity!T344="","",Activity!T344)</f>
        <v/>
      </c>
      <c r="V339" t="str">
        <f>IF(Activity!W344="","",Activity!W344)</f>
        <v/>
      </c>
    </row>
    <row r="340" spans="1:22" x14ac:dyDescent="0.3">
      <c r="A340">
        <v>11</v>
      </c>
      <c r="B340" t="str">
        <f t="shared" si="6"/>
        <v/>
      </c>
      <c r="C340" s="11" t="str">
        <f>IF(Activity!E345="","",Activity!E345)</f>
        <v/>
      </c>
      <c r="D340" t="str">
        <f>IF(Activity!F345="","",Activity!F345)</f>
        <v/>
      </c>
      <c r="E340" t="str">
        <f>IF(Activity!G345="","",Activity!G345)</f>
        <v/>
      </c>
      <c r="F340" t="str">
        <f>IF(Activity!H345="","",Activity!H345)</f>
        <v/>
      </c>
      <c r="G340" t="str">
        <f>IF(Activity!I345="","",Activity!I345)</f>
        <v/>
      </c>
      <c r="H340" t="str">
        <f>IF(I340="","",VLOOKUP(I340,Lists!F:G,2,FALSE))</f>
        <v/>
      </c>
      <c r="I340" t="str">
        <f>IF(Activity!J345="","",Activity!J345)</f>
        <v/>
      </c>
      <c r="J340">
        <f>IF(Activity!K345="","",Activity!K345)</f>
        <v>0</v>
      </c>
      <c r="K340" t="str">
        <f>IF(Activity!L345="","",Activity!L345)</f>
        <v/>
      </c>
      <c r="L340" t="str">
        <f>IF(Activity!M345="","",Activity!M345)</f>
        <v/>
      </c>
      <c r="M340" t="str">
        <f>IF(Activity!N345="","",Activity!N345)</f>
        <v/>
      </c>
      <c r="N340" s="140" t="str">
        <f>IF(Activity!O345="","",Activity!O345)</f>
        <v/>
      </c>
      <c r="O340" t="str">
        <f>IF(Activity!P345="","",Activity!P345)</f>
        <v/>
      </c>
      <c r="P340" t="str">
        <f>IF(Activity!Q345="","",Activity!Q345)</f>
        <v/>
      </c>
      <c r="Q340" s="140" t="str">
        <f>IF(Activity!R345="","",Activity!R345)</f>
        <v/>
      </c>
      <c r="R340" t="str">
        <f>IF(Activity!U345="","",Activity!U345)</f>
        <v/>
      </c>
      <c r="S340" t="str">
        <f>IF(Activity!S345="","",Activity!S345)</f>
        <v/>
      </c>
      <c r="T340" t="str">
        <f>IF(Activity!T345="","",Activity!T345)</f>
        <v/>
      </c>
      <c r="V340" t="str">
        <f>IF(Activity!W345="","",Activity!W345)</f>
        <v/>
      </c>
    </row>
    <row r="341" spans="1:22" x14ac:dyDescent="0.3">
      <c r="A341">
        <v>11</v>
      </c>
      <c r="B341" t="str">
        <f t="shared" si="6"/>
        <v/>
      </c>
      <c r="C341" s="11" t="str">
        <f>IF(Activity!E346="","",Activity!E346)</f>
        <v/>
      </c>
      <c r="D341" t="str">
        <f>IF(Activity!F346="","",Activity!F346)</f>
        <v/>
      </c>
      <c r="E341" t="str">
        <f>IF(Activity!G346="","",Activity!G346)</f>
        <v/>
      </c>
      <c r="F341" t="str">
        <f>IF(Activity!H346="","",Activity!H346)</f>
        <v/>
      </c>
      <c r="G341" t="str">
        <f>IF(Activity!I346="","",Activity!I346)</f>
        <v/>
      </c>
      <c r="H341" t="str">
        <f>IF(I341="","",VLOOKUP(I341,Lists!F:G,2,FALSE))</f>
        <v/>
      </c>
      <c r="I341" t="str">
        <f>IF(Activity!J346="","",Activity!J346)</f>
        <v/>
      </c>
      <c r="J341">
        <f>IF(Activity!K346="","",Activity!K346)</f>
        <v>0</v>
      </c>
      <c r="K341" t="str">
        <f>IF(Activity!L346="","",Activity!L346)</f>
        <v/>
      </c>
      <c r="L341" t="str">
        <f>IF(Activity!M346="","",Activity!M346)</f>
        <v/>
      </c>
      <c r="M341" t="str">
        <f>IF(Activity!N346="","",Activity!N346)</f>
        <v/>
      </c>
      <c r="N341" s="140" t="str">
        <f>IF(Activity!O346="","",Activity!O346)</f>
        <v/>
      </c>
      <c r="O341" t="str">
        <f>IF(Activity!P346="","",Activity!P346)</f>
        <v/>
      </c>
      <c r="P341" t="str">
        <f>IF(Activity!Q346="","",Activity!Q346)</f>
        <v/>
      </c>
      <c r="Q341" s="140" t="str">
        <f>IF(Activity!R346="","",Activity!R346)</f>
        <v/>
      </c>
      <c r="R341" t="str">
        <f>IF(Activity!U346="","",Activity!U346)</f>
        <v/>
      </c>
      <c r="S341" t="str">
        <f>IF(Activity!S346="","",Activity!S346)</f>
        <v/>
      </c>
      <c r="T341" t="str">
        <f>IF(Activity!T346="","",Activity!T346)</f>
        <v/>
      </c>
      <c r="V341" t="str">
        <f>IF(Activity!W346="","",Activity!W346)</f>
        <v/>
      </c>
    </row>
    <row r="342" spans="1:22" x14ac:dyDescent="0.3">
      <c r="A342">
        <v>11</v>
      </c>
      <c r="B342" t="str">
        <f t="shared" si="6"/>
        <v/>
      </c>
      <c r="C342" s="11" t="str">
        <f>IF(Activity!E347="","",Activity!E347)</f>
        <v/>
      </c>
      <c r="D342" t="str">
        <f>IF(Activity!F347="","",Activity!F347)</f>
        <v/>
      </c>
      <c r="E342" t="str">
        <f>IF(Activity!G347="","",Activity!G347)</f>
        <v/>
      </c>
      <c r="F342" t="str">
        <f>IF(Activity!H347="","",Activity!H347)</f>
        <v/>
      </c>
      <c r="G342" t="str">
        <f>IF(Activity!I347="","",Activity!I347)</f>
        <v/>
      </c>
      <c r="H342" t="str">
        <f>IF(I342="","",VLOOKUP(I342,Lists!F:G,2,FALSE))</f>
        <v/>
      </c>
      <c r="I342" t="str">
        <f>IF(Activity!J347="","",Activity!J347)</f>
        <v/>
      </c>
      <c r="J342">
        <f>IF(Activity!K347="","",Activity!K347)</f>
        <v>0</v>
      </c>
      <c r="K342" t="str">
        <f>IF(Activity!L347="","",Activity!L347)</f>
        <v/>
      </c>
      <c r="L342" t="str">
        <f>IF(Activity!M347="","",Activity!M347)</f>
        <v/>
      </c>
      <c r="M342" t="str">
        <f>IF(Activity!N347="","",Activity!N347)</f>
        <v/>
      </c>
      <c r="N342" s="140" t="str">
        <f>IF(Activity!O347="","",Activity!O347)</f>
        <v/>
      </c>
      <c r="O342" t="str">
        <f>IF(Activity!P347="","",Activity!P347)</f>
        <v/>
      </c>
      <c r="P342" t="str">
        <f>IF(Activity!Q347="","",Activity!Q347)</f>
        <v/>
      </c>
      <c r="Q342" s="140" t="str">
        <f>IF(Activity!R347="","",Activity!R347)</f>
        <v/>
      </c>
      <c r="R342" t="str">
        <f>IF(Activity!U347="","",Activity!U347)</f>
        <v/>
      </c>
      <c r="S342" t="str">
        <f>IF(Activity!S347="","",Activity!S347)</f>
        <v/>
      </c>
      <c r="T342" t="str">
        <f>IF(Activity!T347="","",Activity!T347)</f>
        <v/>
      </c>
      <c r="V342" t="str">
        <f>IF(Activity!W347="","",Activity!W347)</f>
        <v/>
      </c>
    </row>
    <row r="343" spans="1:22" x14ac:dyDescent="0.3">
      <c r="A343">
        <v>11</v>
      </c>
      <c r="B343" t="str">
        <f t="shared" si="6"/>
        <v/>
      </c>
      <c r="C343" s="11" t="str">
        <f>IF(Activity!E348="","",Activity!E348)</f>
        <v/>
      </c>
      <c r="D343" t="str">
        <f>IF(Activity!F348="","",Activity!F348)</f>
        <v/>
      </c>
      <c r="E343" t="str">
        <f>IF(Activity!G348="","",Activity!G348)</f>
        <v/>
      </c>
      <c r="F343" t="str">
        <f>IF(Activity!H348="","",Activity!H348)</f>
        <v/>
      </c>
      <c r="G343" t="str">
        <f>IF(Activity!I348="","",Activity!I348)</f>
        <v/>
      </c>
      <c r="H343" t="str">
        <f>IF(I343="","",VLOOKUP(I343,Lists!F:G,2,FALSE))</f>
        <v/>
      </c>
      <c r="I343" t="str">
        <f>IF(Activity!J348="","",Activity!J348)</f>
        <v/>
      </c>
      <c r="J343">
        <f>IF(Activity!K348="","",Activity!K348)</f>
        <v>0</v>
      </c>
      <c r="K343" t="str">
        <f>IF(Activity!L348="","",Activity!L348)</f>
        <v/>
      </c>
      <c r="L343" t="str">
        <f>IF(Activity!M348="","",Activity!M348)</f>
        <v/>
      </c>
      <c r="M343" t="str">
        <f>IF(Activity!N348="","",Activity!N348)</f>
        <v/>
      </c>
      <c r="N343" s="140" t="str">
        <f>IF(Activity!O348="","",Activity!O348)</f>
        <v/>
      </c>
      <c r="O343" t="str">
        <f>IF(Activity!P348="","",Activity!P348)</f>
        <v/>
      </c>
      <c r="P343" t="str">
        <f>IF(Activity!Q348="","",Activity!Q348)</f>
        <v/>
      </c>
      <c r="Q343" s="140" t="str">
        <f>IF(Activity!R348="","",Activity!R348)</f>
        <v/>
      </c>
      <c r="R343" t="str">
        <f>IF(Activity!U348="","",Activity!U348)</f>
        <v/>
      </c>
      <c r="S343" t="str">
        <f>IF(Activity!S348="","",Activity!S348)</f>
        <v/>
      </c>
      <c r="T343" t="str">
        <f>IF(Activity!T348="","",Activity!T348)</f>
        <v/>
      </c>
      <c r="V343" t="str">
        <f>IF(Activity!W348="","",Activity!W348)</f>
        <v/>
      </c>
    </row>
    <row r="344" spans="1:22" x14ac:dyDescent="0.3">
      <c r="A344">
        <v>11</v>
      </c>
      <c r="B344" t="str">
        <f t="shared" si="6"/>
        <v/>
      </c>
      <c r="C344" s="11" t="str">
        <f>IF(Activity!E349="","",Activity!E349)</f>
        <v/>
      </c>
      <c r="D344" t="str">
        <f>IF(Activity!F349="","",Activity!F349)</f>
        <v/>
      </c>
      <c r="E344" t="str">
        <f>IF(Activity!G349="","",Activity!G349)</f>
        <v/>
      </c>
      <c r="F344" t="str">
        <f>IF(Activity!H349="","",Activity!H349)</f>
        <v/>
      </c>
      <c r="G344" t="str">
        <f>IF(Activity!I349="","",Activity!I349)</f>
        <v/>
      </c>
      <c r="H344" t="str">
        <f>IF(I344="","",VLOOKUP(I344,Lists!F:G,2,FALSE))</f>
        <v/>
      </c>
      <c r="I344" t="str">
        <f>IF(Activity!J349="","",Activity!J349)</f>
        <v/>
      </c>
      <c r="J344">
        <f>IF(Activity!K349="","",Activity!K349)</f>
        <v>0</v>
      </c>
      <c r="K344" t="str">
        <f>IF(Activity!L349="","",Activity!L349)</f>
        <v/>
      </c>
      <c r="L344" t="str">
        <f>IF(Activity!M349="","",Activity!M349)</f>
        <v/>
      </c>
      <c r="M344" t="str">
        <f>IF(Activity!N349="","",Activity!N349)</f>
        <v/>
      </c>
      <c r="N344" s="140" t="str">
        <f>IF(Activity!O349="","",Activity!O349)</f>
        <v/>
      </c>
      <c r="O344" t="str">
        <f>IF(Activity!P349="","",Activity!P349)</f>
        <v/>
      </c>
      <c r="P344" t="str">
        <f>IF(Activity!Q349="","",Activity!Q349)</f>
        <v/>
      </c>
      <c r="Q344" s="140" t="str">
        <f>IF(Activity!R349="","",Activity!R349)</f>
        <v/>
      </c>
      <c r="R344" t="str">
        <f>IF(Activity!U349="","",Activity!U349)</f>
        <v/>
      </c>
      <c r="S344" t="str">
        <f>IF(Activity!S349="","",Activity!S349)</f>
        <v/>
      </c>
      <c r="T344" t="str">
        <f>IF(Activity!T349="","",Activity!T349)</f>
        <v/>
      </c>
      <c r="V344" t="str">
        <f>IF(Activity!W349="","",Activity!W349)</f>
        <v/>
      </c>
    </row>
    <row r="345" spans="1:22" x14ac:dyDescent="0.3">
      <c r="A345">
        <v>11</v>
      </c>
      <c r="B345" t="str">
        <f t="shared" si="6"/>
        <v/>
      </c>
      <c r="C345" s="11" t="str">
        <f>IF(Activity!E350="","",Activity!E350)</f>
        <v/>
      </c>
      <c r="D345" t="str">
        <f>IF(Activity!F350="","",Activity!F350)</f>
        <v/>
      </c>
      <c r="E345" t="str">
        <f>IF(Activity!G350="","",Activity!G350)</f>
        <v/>
      </c>
      <c r="F345" t="str">
        <f>IF(Activity!H350="","",Activity!H350)</f>
        <v/>
      </c>
      <c r="G345" t="str">
        <f>IF(Activity!I350="","",Activity!I350)</f>
        <v/>
      </c>
      <c r="H345" t="str">
        <f>IF(I345="","",VLOOKUP(I345,Lists!F:G,2,FALSE))</f>
        <v/>
      </c>
      <c r="I345" t="str">
        <f>IF(Activity!J350="","",Activity!J350)</f>
        <v/>
      </c>
      <c r="J345">
        <f>IF(Activity!K350="","",Activity!K350)</f>
        <v>0</v>
      </c>
      <c r="K345" t="str">
        <f>IF(Activity!L350="","",Activity!L350)</f>
        <v/>
      </c>
      <c r="L345" t="str">
        <f>IF(Activity!M350="","",Activity!M350)</f>
        <v/>
      </c>
      <c r="M345" t="str">
        <f>IF(Activity!N350="","",Activity!N350)</f>
        <v/>
      </c>
      <c r="N345" s="140" t="str">
        <f>IF(Activity!O350="","",Activity!O350)</f>
        <v/>
      </c>
      <c r="O345" t="str">
        <f>IF(Activity!P350="","",Activity!P350)</f>
        <v/>
      </c>
      <c r="P345" t="str">
        <f>IF(Activity!Q350="","",Activity!Q350)</f>
        <v/>
      </c>
      <c r="Q345" s="140" t="str">
        <f>IF(Activity!R350="","",Activity!R350)</f>
        <v/>
      </c>
      <c r="R345" t="str">
        <f>IF(Activity!U350="","",Activity!U350)</f>
        <v/>
      </c>
      <c r="S345" t="str">
        <f>IF(Activity!S350="","",Activity!S350)</f>
        <v/>
      </c>
      <c r="T345" t="str">
        <f>IF(Activity!T350="","",Activity!T350)</f>
        <v/>
      </c>
      <c r="V345" t="str">
        <f>IF(Activity!W350="","",Activity!W350)</f>
        <v/>
      </c>
    </row>
    <row r="346" spans="1:22" x14ac:dyDescent="0.3">
      <c r="A346">
        <v>11</v>
      </c>
      <c r="B346" t="str">
        <f t="shared" si="6"/>
        <v/>
      </c>
      <c r="C346" s="11" t="str">
        <f>IF(Activity!E351="","",Activity!E351)</f>
        <v/>
      </c>
      <c r="D346" t="str">
        <f>IF(Activity!F351="","",Activity!F351)</f>
        <v/>
      </c>
      <c r="E346" t="str">
        <f>IF(Activity!G351="","",Activity!G351)</f>
        <v/>
      </c>
      <c r="F346" t="str">
        <f>IF(Activity!H351="","",Activity!H351)</f>
        <v/>
      </c>
      <c r="G346" t="str">
        <f>IF(Activity!I351="","",Activity!I351)</f>
        <v/>
      </c>
      <c r="H346" t="str">
        <f>IF(I346="","",VLOOKUP(I346,Lists!F:G,2,FALSE))</f>
        <v/>
      </c>
      <c r="I346" t="str">
        <f>IF(Activity!J351="","",Activity!J351)</f>
        <v/>
      </c>
      <c r="J346">
        <f>IF(Activity!K351="","",Activity!K351)</f>
        <v>0</v>
      </c>
      <c r="K346" t="str">
        <f>IF(Activity!L351="","",Activity!L351)</f>
        <v/>
      </c>
      <c r="L346" t="str">
        <f>IF(Activity!M351="","",Activity!M351)</f>
        <v/>
      </c>
      <c r="M346" t="str">
        <f>IF(Activity!N351="","",Activity!N351)</f>
        <v/>
      </c>
      <c r="N346" s="140" t="str">
        <f>IF(Activity!O351="","",Activity!O351)</f>
        <v/>
      </c>
      <c r="O346" t="str">
        <f>IF(Activity!P351="","",Activity!P351)</f>
        <v/>
      </c>
      <c r="P346" t="str">
        <f>IF(Activity!Q351="","",Activity!Q351)</f>
        <v/>
      </c>
      <c r="Q346" s="140" t="str">
        <f>IF(Activity!R351="","",Activity!R351)</f>
        <v/>
      </c>
      <c r="R346" t="str">
        <f>IF(Activity!U351="","",Activity!U351)</f>
        <v/>
      </c>
      <c r="S346" t="str">
        <f>IF(Activity!S351="","",Activity!S351)</f>
        <v/>
      </c>
      <c r="T346" t="str">
        <f>IF(Activity!T351="","",Activity!T351)</f>
        <v/>
      </c>
      <c r="V346" t="str">
        <f>IF(Activity!W351="","",Activity!W351)</f>
        <v/>
      </c>
    </row>
    <row r="347" spans="1:22" x14ac:dyDescent="0.3">
      <c r="A347">
        <v>11</v>
      </c>
      <c r="B347" t="str">
        <f t="shared" si="6"/>
        <v/>
      </c>
      <c r="C347" s="11" t="str">
        <f>IF(Activity!E352="","",Activity!E352)</f>
        <v/>
      </c>
      <c r="D347" t="str">
        <f>IF(Activity!F352="","",Activity!F352)</f>
        <v/>
      </c>
      <c r="E347" t="str">
        <f>IF(Activity!G352="","",Activity!G352)</f>
        <v/>
      </c>
      <c r="F347" t="str">
        <f>IF(Activity!H352="","",Activity!H352)</f>
        <v/>
      </c>
      <c r="G347" t="str">
        <f>IF(Activity!I352="","",Activity!I352)</f>
        <v/>
      </c>
      <c r="H347" t="str">
        <f>IF(I347="","",VLOOKUP(I347,Lists!F:G,2,FALSE))</f>
        <v/>
      </c>
      <c r="I347" t="str">
        <f>IF(Activity!J352="","",Activity!J352)</f>
        <v/>
      </c>
      <c r="J347">
        <f>IF(Activity!K352="","",Activity!K352)</f>
        <v>0</v>
      </c>
      <c r="K347" t="str">
        <f>IF(Activity!L352="","",Activity!L352)</f>
        <v/>
      </c>
      <c r="L347" t="str">
        <f>IF(Activity!M352="","",Activity!M352)</f>
        <v/>
      </c>
      <c r="M347" t="str">
        <f>IF(Activity!N352="","",Activity!N352)</f>
        <v/>
      </c>
      <c r="N347" s="140" t="str">
        <f>IF(Activity!O352="","",Activity!O352)</f>
        <v/>
      </c>
      <c r="O347" t="str">
        <f>IF(Activity!P352="","",Activity!P352)</f>
        <v/>
      </c>
      <c r="P347" t="str">
        <f>IF(Activity!Q352="","",Activity!Q352)</f>
        <v/>
      </c>
      <c r="Q347" s="140" t="str">
        <f>IF(Activity!R352="","",Activity!R352)</f>
        <v/>
      </c>
      <c r="R347" t="str">
        <f>IF(Activity!U352="","",Activity!U352)</f>
        <v/>
      </c>
      <c r="S347" t="str">
        <f>IF(Activity!S352="","",Activity!S352)</f>
        <v/>
      </c>
      <c r="T347" t="str">
        <f>IF(Activity!T352="","",Activity!T352)</f>
        <v/>
      </c>
      <c r="V347" t="str">
        <f>IF(Activity!W352="","",Activity!W352)</f>
        <v/>
      </c>
    </row>
    <row r="348" spans="1:22" x14ac:dyDescent="0.3">
      <c r="A348">
        <v>11</v>
      </c>
      <c r="B348" t="str">
        <f t="shared" si="6"/>
        <v/>
      </c>
      <c r="C348" s="11" t="str">
        <f>IF(Activity!E353="","",Activity!E353)</f>
        <v/>
      </c>
      <c r="D348" t="str">
        <f>IF(Activity!F353="","",Activity!F353)</f>
        <v/>
      </c>
      <c r="E348" t="str">
        <f>IF(Activity!G353="","",Activity!G353)</f>
        <v/>
      </c>
      <c r="F348" t="str">
        <f>IF(Activity!H353="","",Activity!H353)</f>
        <v/>
      </c>
      <c r="G348" t="str">
        <f>IF(Activity!I353="","",Activity!I353)</f>
        <v/>
      </c>
      <c r="H348" t="str">
        <f>IF(I348="","",VLOOKUP(I348,Lists!F:G,2,FALSE))</f>
        <v/>
      </c>
      <c r="I348" t="str">
        <f>IF(Activity!J353="","",Activity!J353)</f>
        <v/>
      </c>
      <c r="J348">
        <f>IF(Activity!K353="","",Activity!K353)</f>
        <v>0</v>
      </c>
      <c r="K348" t="str">
        <f>IF(Activity!L353="","",Activity!L353)</f>
        <v/>
      </c>
      <c r="L348" t="str">
        <f>IF(Activity!M353="","",Activity!M353)</f>
        <v/>
      </c>
      <c r="M348" t="str">
        <f>IF(Activity!N353="","",Activity!N353)</f>
        <v/>
      </c>
      <c r="N348" s="140" t="str">
        <f>IF(Activity!O353="","",Activity!O353)</f>
        <v/>
      </c>
      <c r="O348" t="str">
        <f>IF(Activity!P353="","",Activity!P353)</f>
        <v/>
      </c>
      <c r="P348" t="str">
        <f>IF(Activity!Q353="","",Activity!Q353)</f>
        <v/>
      </c>
      <c r="Q348" s="140" t="str">
        <f>IF(Activity!R353="","",Activity!R353)</f>
        <v/>
      </c>
      <c r="R348" t="str">
        <f>IF(Activity!U353="","",Activity!U353)</f>
        <v/>
      </c>
      <c r="S348" t="str">
        <f>IF(Activity!S353="","",Activity!S353)</f>
        <v/>
      </c>
      <c r="T348" t="str">
        <f>IF(Activity!T353="","",Activity!T353)</f>
        <v/>
      </c>
      <c r="V348" t="str">
        <f>IF(Activity!W353="","",Activity!W353)</f>
        <v/>
      </c>
    </row>
    <row r="349" spans="1:22" x14ac:dyDescent="0.3">
      <c r="A349">
        <v>11</v>
      </c>
      <c r="B349" t="str">
        <f t="shared" si="6"/>
        <v/>
      </c>
      <c r="C349" s="11" t="str">
        <f>IF(Activity!E354="","",Activity!E354)</f>
        <v/>
      </c>
      <c r="D349" t="str">
        <f>IF(Activity!F354="","",Activity!F354)</f>
        <v/>
      </c>
      <c r="E349" t="str">
        <f>IF(Activity!G354="","",Activity!G354)</f>
        <v/>
      </c>
      <c r="F349" t="str">
        <f>IF(Activity!H354="","",Activity!H354)</f>
        <v/>
      </c>
      <c r="G349" t="str">
        <f>IF(Activity!I354="","",Activity!I354)</f>
        <v/>
      </c>
      <c r="H349" t="str">
        <f>IF(I349="","",VLOOKUP(I349,Lists!F:G,2,FALSE))</f>
        <v/>
      </c>
      <c r="I349" t="str">
        <f>IF(Activity!J354="","",Activity!J354)</f>
        <v/>
      </c>
      <c r="J349">
        <f>IF(Activity!K354="","",Activity!K354)</f>
        <v>0</v>
      </c>
      <c r="K349" t="str">
        <f>IF(Activity!L354="","",Activity!L354)</f>
        <v/>
      </c>
      <c r="L349" t="str">
        <f>IF(Activity!M354="","",Activity!M354)</f>
        <v/>
      </c>
      <c r="M349" t="str">
        <f>IF(Activity!N354="","",Activity!N354)</f>
        <v/>
      </c>
      <c r="N349" s="140" t="str">
        <f>IF(Activity!O354="","",Activity!O354)</f>
        <v/>
      </c>
      <c r="O349" t="str">
        <f>IF(Activity!P354="","",Activity!P354)</f>
        <v/>
      </c>
      <c r="P349" t="str">
        <f>IF(Activity!Q354="","",Activity!Q354)</f>
        <v/>
      </c>
      <c r="Q349" s="140" t="str">
        <f>IF(Activity!R354="","",Activity!R354)</f>
        <v/>
      </c>
      <c r="R349" t="str">
        <f>IF(Activity!U354="","",Activity!U354)</f>
        <v/>
      </c>
      <c r="S349" t="str">
        <f>IF(Activity!S354="","",Activity!S354)</f>
        <v/>
      </c>
      <c r="T349" t="str">
        <f>IF(Activity!T354="","",Activity!T354)</f>
        <v/>
      </c>
      <c r="V349" t="str">
        <f>IF(Activity!W354="","",Activity!W354)</f>
        <v/>
      </c>
    </row>
    <row r="350" spans="1:22" x14ac:dyDescent="0.3">
      <c r="A350">
        <v>11</v>
      </c>
      <c r="B350" t="str">
        <f t="shared" si="6"/>
        <v/>
      </c>
      <c r="C350" s="11" t="str">
        <f>IF(Activity!E355="","",Activity!E355)</f>
        <v/>
      </c>
      <c r="D350" t="str">
        <f>IF(Activity!F355="","",Activity!F355)</f>
        <v/>
      </c>
      <c r="E350" t="str">
        <f>IF(Activity!G355="","",Activity!G355)</f>
        <v/>
      </c>
      <c r="F350" t="str">
        <f>IF(Activity!H355="","",Activity!H355)</f>
        <v/>
      </c>
      <c r="G350" t="str">
        <f>IF(Activity!I355="","",Activity!I355)</f>
        <v/>
      </c>
      <c r="H350" t="str">
        <f>IF(I350="","",VLOOKUP(I350,Lists!F:G,2,FALSE))</f>
        <v/>
      </c>
      <c r="I350" t="str">
        <f>IF(Activity!J355="","",Activity!J355)</f>
        <v/>
      </c>
      <c r="J350">
        <f>IF(Activity!K355="","",Activity!K355)</f>
        <v>0</v>
      </c>
      <c r="K350" t="str">
        <f>IF(Activity!L355="","",Activity!L355)</f>
        <v/>
      </c>
      <c r="L350" t="str">
        <f>IF(Activity!M355="","",Activity!M355)</f>
        <v/>
      </c>
      <c r="M350" t="str">
        <f>IF(Activity!N355="","",Activity!N355)</f>
        <v/>
      </c>
      <c r="N350" s="140" t="str">
        <f>IF(Activity!O355="","",Activity!O355)</f>
        <v/>
      </c>
      <c r="O350" t="str">
        <f>IF(Activity!P355="","",Activity!P355)</f>
        <v/>
      </c>
      <c r="P350" t="str">
        <f>IF(Activity!Q355="","",Activity!Q355)</f>
        <v/>
      </c>
      <c r="Q350" s="140" t="str">
        <f>IF(Activity!R355="","",Activity!R355)</f>
        <v/>
      </c>
      <c r="R350" t="str">
        <f>IF(Activity!U355="","",Activity!U355)</f>
        <v/>
      </c>
      <c r="S350" t="str">
        <f>IF(Activity!S355="","",Activity!S355)</f>
        <v/>
      </c>
      <c r="T350" t="str">
        <f>IF(Activity!T355="","",Activity!T355)</f>
        <v/>
      </c>
      <c r="V350" t="str">
        <f>IF(Activity!W355="","",Activity!W355)</f>
        <v/>
      </c>
    </row>
    <row r="351" spans="1:22" x14ac:dyDescent="0.3">
      <c r="A351">
        <v>11</v>
      </c>
      <c r="B351" t="str">
        <f t="shared" si="6"/>
        <v/>
      </c>
      <c r="C351" s="11" t="str">
        <f>IF(Activity!E356="","",Activity!E356)</f>
        <v/>
      </c>
      <c r="D351" t="str">
        <f>IF(Activity!F356="","",Activity!F356)</f>
        <v/>
      </c>
      <c r="E351" t="str">
        <f>IF(Activity!G356="","",Activity!G356)</f>
        <v/>
      </c>
      <c r="F351" t="str">
        <f>IF(Activity!H356="","",Activity!H356)</f>
        <v/>
      </c>
      <c r="G351" t="str">
        <f>IF(Activity!I356="","",Activity!I356)</f>
        <v/>
      </c>
      <c r="H351" t="str">
        <f>IF(I351="","",VLOOKUP(I351,Lists!F:G,2,FALSE))</f>
        <v/>
      </c>
      <c r="I351" t="str">
        <f>IF(Activity!J356="","",Activity!J356)</f>
        <v/>
      </c>
      <c r="J351">
        <f>IF(Activity!K356="","",Activity!K356)</f>
        <v>0</v>
      </c>
      <c r="K351" t="str">
        <f>IF(Activity!L356="","",Activity!L356)</f>
        <v/>
      </c>
      <c r="L351" t="str">
        <f>IF(Activity!M356="","",Activity!M356)</f>
        <v/>
      </c>
      <c r="M351" t="str">
        <f>IF(Activity!N356="","",Activity!N356)</f>
        <v/>
      </c>
      <c r="N351" s="140" t="str">
        <f>IF(Activity!O356="","",Activity!O356)</f>
        <v/>
      </c>
      <c r="O351" t="str">
        <f>IF(Activity!P356="","",Activity!P356)</f>
        <v/>
      </c>
      <c r="P351" t="str">
        <f>IF(Activity!Q356="","",Activity!Q356)</f>
        <v/>
      </c>
      <c r="Q351" s="140" t="str">
        <f>IF(Activity!R356="","",Activity!R356)</f>
        <v/>
      </c>
      <c r="R351" t="str">
        <f>IF(Activity!U356="","",Activity!U356)</f>
        <v/>
      </c>
      <c r="S351" t="str">
        <f>IF(Activity!S356="","",Activity!S356)</f>
        <v/>
      </c>
      <c r="T351" t="str">
        <f>IF(Activity!T356="","",Activity!T356)</f>
        <v/>
      </c>
      <c r="V351" t="str">
        <f>IF(Activity!W356="","",Activity!W356)</f>
        <v/>
      </c>
    </row>
    <row r="352" spans="1:22" x14ac:dyDescent="0.3">
      <c r="A352">
        <v>11</v>
      </c>
      <c r="B352" t="str">
        <f t="shared" si="6"/>
        <v/>
      </c>
      <c r="C352" s="11" t="str">
        <f>IF(Activity!E357="","",Activity!E357)</f>
        <v/>
      </c>
      <c r="D352" t="str">
        <f>IF(Activity!F357="","",Activity!F357)</f>
        <v/>
      </c>
      <c r="E352" t="str">
        <f>IF(Activity!G357="","",Activity!G357)</f>
        <v/>
      </c>
      <c r="F352" t="str">
        <f>IF(Activity!H357="","",Activity!H357)</f>
        <v/>
      </c>
      <c r="G352" t="str">
        <f>IF(Activity!I357="","",Activity!I357)</f>
        <v/>
      </c>
      <c r="H352" t="str">
        <f>IF(I352="","",VLOOKUP(I352,Lists!F:G,2,FALSE))</f>
        <v/>
      </c>
      <c r="I352" t="str">
        <f>IF(Activity!J357="","",Activity!J357)</f>
        <v/>
      </c>
      <c r="J352">
        <f>IF(Activity!K357="","",Activity!K357)</f>
        <v>0</v>
      </c>
      <c r="K352" t="str">
        <f>IF(Activity!L357="","",Activity!L357)</f>
        <v/>
      </c>
      <c r="L352" t="str">
        <f>IF(Activity!M357="","",Activity!M357)</f>
        <v/>
      </c>
      <c r="M352" t="str">
        <f>IF(Activity!N357="","",Activity!N357)</f>
        <v/>
      </c>
      <c r="N352" s="140" t="str">
        <f>IF(Activity!O357="","",Activity!O357)</f>
        <v/>
      </c>
      <c r="O352" t="str">
        <f>IF(Activity!P357="","",Activity!P357)</f>
        <v/>
      </c>
      <c r="P352" t="str">
        <f>IF(Activity!Q357="","",Activity!Q357)</f>
        <v/>
      </c>
      <c r="Q352" s="140" t="str">
        <f>IF(Activity!R357="","",Activity!R357)</f>
        <v/>
      </c>
      <c r="R352" t="str">
        <f>IF(Activity!U357="","",Activity!U357)</f>
        <v/>
      </c>
      <c r="S352" t="str">
        <f>IF(Activity!S357="","",Activity!S357)</f>
        <v/>
      </c>
      <c r="T352" t="str">
        <f>IF(Activity!T357="","",Activity!T357)</f>
        <v/>
      </c>
      <c r="V352" t="str">
        <f>IF(Activity!W357="","",Activity!W357)</f>
        <v/>
      </c>
    </row>
    <row r="353" spans="1:22" x14ac:dyDescent="0.3">
      <c r="A353">
        <v>11</v>
      </c>
      <c r="B353" t="str">
        <f t="shared" si="6"/>
        <v/>
      </c>
      <c r="C353" s="11" t="str">
        <f>IF(Activity!E358="","",Activity!E358)</f>
        <v/>
      </c>
      <c r="D353" t="str">
        <f>IF(Activity!F358="","",Activity!F358)</f>
        <v/>
      </c>
      <c r="E353" t="str">
        <f>IF(Activity!G358="","",Activity!G358)</f>
        <v/>
      </c>
      <c r="F353" t="str">
        <f>IF(Activity!H358="","",Activity!H358)</f>
        <v/>
      </c>
      <c r="G353" t="str">
        <f>IF(Activity!I358="","",Activity!I358)</f>
        <v/>
      </c>
      <c r="H353" t="str">
        <f>IF(I353="","",VLOOKUP(I353,Lists!F:G,2,FALSE))</f>
        <v/>
      </c>
      <c r="I353" t="str">
        <f>IF(Activity!J358="","",Activity!J358)</f>
        <v/>
      </c>
      <c r="J353">
        <f>IF(Activity!K358="","",Activity!K358)</f>
        <v>0</v>
      </c>
      <c r="K353" t="str">
        <f>IF(Activity!L358="","",Activity!L358)</f>
        <v/>
      </c>
      <c r="L353" t="str">
        <f>IF(Activity!M358="","",Activity!M358)</f>
        <v/>
      </c>
      <c r="M353" t="str">
        <f>IF(Activity!N358="","",Activity!N358)</f>
        <v/>
      </c>
      <c r="N353" s="140" t="str">
        <f>IF(Activity!O358="","",Activity!O358)</f>
        <v/>
      </c>
      <c r="O353" t="str">
        <f>IF(Activity!P358="","",Activity!P358)</f>
        <v/>
      </c>
      <c r="P353" t="str">
        <f>IF(Activity!Q358="","",Activity!Q358)</f>
        <v/>
      </c>
      <c r="Q353" s="140" t="str">
        <f>IF(Activity!R358="","",Activity!R358)</f>
        <v/>
      </c>
      <c r="R353" t="str">
        <f>IF(Activity!U358="","",Activity!U358)</f>
        <v/>
      </c>
      <c r="S353" t="str">
        <f>IF(Activity!S358="","",Activity!S358)</f>
        <v/>
      </c>
      <c r="T353" t="str">
        <f>IF(Activity!T358="","",Activity!T358)</f>
        <v/>
      </c>
      <c r="V353" t="str">
        <f>IF(Activity!W358="","",Activity!W358)</f>
        <v/>
      </c>
    </row>
    <row r="354" spans="1:22" x14ac:dyDescent="0.3">
      <c r="A354">
        <v>11</v>
      </c>
      <c r="B354" t="str">
        <f t="shared" si="6"/>
        <v/>
      </c>
      <c r="C354" s="11" t="str">
        <f>IF(Activity!E359="","",Activity!E359)</f>
        <v/>
      </c>
      <c r="D354" t="str">
        <f>IF(Activity!F359="","",Activity!F359)</f>
        <v/>
      </c>
      <c r="E354" t="str">
        <f>IF(Activity!G359="","",Activity!G359)</f>
        <v/>
      </c>
      <c r="F354" t="str">
        <f>IF(Activity!H359="","",Activity!H359)</f>
        <v/>
      </c>
      <c r="G354" t="str">
        <f>IF(Activity!I359="","",Activity!I359)</f>
        <v/>
      </c>
      <c r="H354" t="str">
        <f>IF(I354="","",VLOOKUP(I354,Lists!F:G,2,FALSE))</f>
        <v/>
      </c>
      <c r="I354" t="str">
        <f>IF(Activity!J359="","",Activity!J359)</f>
        <v/>
      </c>
      <c r="J354">
        <f>IF(Activity!K359="","",Activity!K359)</f>
        <v>0</v>
      </c>
      <c r="K354" t="str">
        <f>IF(Activity!L359="","",Activity!L359)</f>
        <v/>
      </c>
      <c r="L354" t="str">
        <f>IF(Activity!M359="","",Activity!M359)</f>
        <v/>
      </c>
      <c r="M354" t="str">
        <f>IF(Activity!N359="","",Activity!N359)</f>
        <v/>
      </c>
      <c r="N354" s="140" t="str">
        <f>IF(Activity!O359="","",Activity!O359)</f>
        <v/>
      </c>
      <c r="O354" t="str">
        <f>IF(Activity!P359="","",Activity!P359)</f>
        <v/>
      </c>
      <c r="P354" t="str">
        <f>IF(Activity!Q359="","",Activity!Q359)</f>
        <v/>
      </c>
      <c r="Q354" s="140" t="str">
        <f>IF(Activity!R359="","",Activity!R359)</f>
        <v/>
      </c>
      <c r="R354" t="str">
        <f>IF(Activity!U359="","",Activity!U359)</f>
        <v/>
      </c>
      <c r="S354" t="str">
        <f>IF(Activity!S359="","",Activity!S359)</f>
        <v/>
      </c>
      <c r="T354" t="str">
        <f>IF(Activity!T359="","",Activity!T359)</f>
        <v/>
      </c>
      <c r="V354" t="str">
        <f>IF(Activity!W359="","",Activity!W359)</f>
        <v/>
      </c>
    </row>
    <row r="355" spans="1:22" x14ac:dyDescent="0.3">
      <c r="A355">
        <v>11</v>
      </c>
      <c r="B355" t="str">
        <f t="shared" si="6"/>
        <v/>
      </c>
      <c r="C355" s="11" t="str">
        <f>IF(Activity!E360="","",Activity!E360)</f>
        <v/>
      </c>
      <c r="D355" t="str">
        <f>IF(Activity!F360="","",Activity!F360)</f>
        <v/>
      </c>
      <c r="E355" t="str">
        <f>IF(Activity!G360="","",Activity!G360)</f>
        <v/>
      </c>
      <c r="F355" t="str">
        <f>IF(Activity!H360="","",Activity!H360)</f>
        <v/>
      </c>
      <c r="G355" t="str">
        <f>IF(Activity!I360="","",Activity!I360)</f>
        <v/>
      </c>
      <c r="H355" t="str">
        <f>IF(I355="","",VLOOKUP(I355,Lists!F:G,2,FALSE))</f>
        <v/>
      </c>
      <c r="I355" t="str">
        <f>IF(Activity!J360="","",Activity!J360)</f>
        <v/>
      </c>
      <c r="J355">
        <f>IF(Activity!K360="","",Activity!K360)</f>
        <v>0</v>
      </c>
      <c r="K355" t="str">
        <f>IF(Activity!L360="","",Activity!L360)</f>
        <v/>
      </c>
      <c r="L355" t="str">
        <f>IF(Activity!M360="","",Activity!M360)</f>
        <v/>
      </c>
      <c r="M355" t="str">
        <f>IF(Activity!N360="","",Activity!N360)</f>
        <v/>
      </c>
      <c r="N355" s="140" t="str">
        <f>IF(Activity!O360="","",Activity!O360)</f>
        <v/>
      </c>
      <c r="O355" t="str">
        <f>IF(Activity!P360="","",Activity!P360)</f>
        <v/>
      </c>
      <c r="P355" t="str">
        <f>IF(Activity!Q360="","",Activity!Q360)</f>
        <v/>
      </c>
      <c r="Q355" s="140" t="str">
        <f>IF(Activity!R360="","",Activity!R360)</f>
        <v/>
      </c>
      <c r="R355" t="str">
        <f>IF(Activity!U360="","",Activity!U360)</f>
        <v/>
      </c>
      <c r="S355" t="str">
        <f>IF(Activity!S360="","",Activity!S360)</f>
        <v/>
      </c>
      <c r="T355" t="str">
        <f>IF(Activity!T360="","",Activity!T360)</f>
        <v/>
      </c>
      <c r="V355" t="str">
        <f>IF(Activity!W360="","",Activity!W360)</f>
        <v/>
      </c>
    </row>
    <row r="356" spans="1:22" x14ac:dyDescent="0.3">
      <c r="A356">
        <v>11</v>
      </c>
      <c r="B356" t="str">
        <f t="shared" si="6"/>
        <v/>
      </c>
      <c r="C356" s="11" t="str">
        <f>IF(Activity!E361="","",Activity!E361)</f>
        <v/>
      </c>
      <c r="D356" t="str">
        <f>IF(Activity!F361="","",Activity!F361)</f>
        <v/>
      </c>
      <c r="E356" t="str">
        <f>IF(Activity!G361="","",Activity!G361)</f>
        <v/>
      </c>
      <c r="F356" t="str">
        <f>IF(Activity!H361="","",Activity!H361)</f>
        <v/>
      </c>
      <c r="G356" t="str">
        <f>IF(Activity!I361="","",Activity!I361)</f>
        <v/>
      </c>
      <c r="H356" t="str">
        <f>IF(I356="","",VLOOKUP(I356,Lists!F:G,2,FALSE))</f>
        <v/>
      </c>
      <c r="I356" t="str">
        <f>IF(Activity!J361="","",Activity!J361)</f>
        <v/>
      </c>
      <c r="J356">
        <f>IF(Activity!K361="","",Activity!K361)</f>
        <v>0</v>
      </c>
      <c r="K356" t="str">
        <f>IF(Activity!L361="","",Activity!L361)</f>
        <v/>
      </c>
      <c r="L356" t="str">
        <f>IF(Activity!M361="","",Activity!M361)</f>
        <v/>
      </c>
      <c r="M356" t="str">
        <f>IF(Activity!N361="","",Activity!N361)</f>
        <v/>
      </c>
      <c r="N356" s="140" t="str">
        <f>IF(Activity!O361="","",Activity!O361)</f>
        <v/>
      </c>
      <c r="O356" t="str">
        <f>IF(Activity!P361="","",Activity!P361)</f>
        <v/>
      </c>
      <c r="P356" t="str">
        <f>IF(Activity!Q361="","",Activity!Q361)</f>
        <v/>
      </c>
      <c r="Q356" s="140" t="str">
        <f>IF(Activity!R361="","",Activity!R361)</f>
        <v/>
      </c>
      <c r="R356" t="str">
        <f>IF(Activity!U361="","",Activity!U361)</f>
        <v/>
      </c>
      <c r="S356" t="str">
        <f>IF(Activity!S361="","",Activity!S361)</f>
        <v/>
      </c>
      <c r="T356" t="str">
        <f>IF(Activity!T361="","",Activity!T361)</f>
        <v/>
      </c>
      <c r="V356" t="str">
        <f>IF(Activity!W361="","",Activity!W361)</f>
        <v/>
      </c>
    </row>
    <row r="357" spans="1:22" x14ac:dyDescent="0.3">
      <c r="A357">
        <v>11</v>
      </c>
      <c r="B357" t="str">
        <f t="shared" si="6"/>
        <v/>
      </c>
      <c r="C357" s="11" t="str">
        <f>IF(Activity!E362="","",Activity!E362)</f>
        <v/>
      </c>
      <c r="D357" t="str">
        <f>IF(Activity!F362="","",Activity!F362)</f>
        <v/>
      </c>
      <c r="E357" t="str">
        <f>IF(Activity!G362="","",Activity!G362)</f>
        <v/>
      </c>
      <c r="F357" t="str">
        <f>IF(Activity!H362="","",Activity!H362)</f>
        <v/>
      </c>
      <c r="G357" t="str">
        <f>IF(Activity!I362="","",Activity!I362)</f>
        <v/>
      </c>
      <c r="H357" t="str">
        <f>IF(I357="","",VLOOKUP(I357,Lists!F:G,2,FALSE))</f>
        <v/>
      </c>
      <c r="I357" t="str">
        <f>IF(Activity!J362="","",Activity!J362)</f>
        <v/>
      </c>
      <c r="J357">
        <f>IF(Activity!K362="","",Activity!K362)</f>
        <v>0</v>
      </c>
      <c r="K357" t="str">
        <f>IF(Activity!L362="","",Activity!L362)</f>
        <v/>
      </c>
      <c r="L357" t="str">
        <f>IF(Activity!M362="","",Activity!M362)</f>
        <v/>
      </c>
      <c r="M357" t="str">
        <f>IF(Activity!N362="","",Activity!N362)</f>
        <v/>
      </c>
      <c r="N357" s="140" t="str">
        <f>IF(Activity!O362="","",Activity!O362)</f>
        <v/>
      </c>
      <c r="O357" t="str">
        <f>IF(Activity!P362="","",Activity!P362)</f>
        <v/>
      </c>
      <c r="P357" t="str">
        <f>IF(Activity!Q362="","",Activity!Q362)</f>
        <v/>
      </c>
      <c r="Q357" s="140" t="str">
        <f>IF(Activity!R362="","",Activity!R362)</f>
        <v/>
      </c>
      <c r="R357" t="str">
        <f>IF(Activity!U362="","",Activity!U362)</f>
        <v/>
      </c>
      <c r="S357" t="str">
        <f>IF(Activity!S362="","",Activity!S362)</f>
        <v/>
      </c>
      <c r="T357" t="str">
        <f>IF(Activity!T362="","",Activity!T362)</f>
        <v/>
      </c>
      <c r="V357" t="str">
        <f>IF(Activity!W362="","",Activity!W362)</f>
        <v/>
      </c>
    </row>
    <row r="358" spans="1:22" x14ac:dyDescent="0.3">
      <c r="A358">
        <v>11</v>
      </c>
      <c r="B358" t="str">
        <f t="shared" si="6"/>
        <v/>
      </c>
      <c r="C358" s="11" t="str">
        <f>IF(Activity!E363="","",Activity!E363)</f>
        <v/>
      </c>
      <c r="D358" t="str">
        <f>IF(Activity!F363="","",Activity!F363)</f>
        <v/>
      </c>
      <c r="E358" t="str">
        <f>IF(Activity!G363="","",Activity!G363)</f>
        <v/>
      </c>
      <c r="F358" t="str">
        <f>IF(Activity!H363="","",Activity!H363)</f>
        <v/>
      </c>
      <c r="G358" t="str">
        <f>IF(Activity!I363="","",Activity!I363)</f>
        <v/>
      </c>
      <c r="H358" t="str">
        <f>IF(I358="","",VLOOKUP(I358,Lists!F:G,2,FALSE))</f>
        <v/>
      </c>
      <c r="I358" t="str">
        <f>IF(Activity!J363="","",Activity!J363)</f>
        <v/>
      </c>
      <c r="J358">
        <f>IF(Activity!K363="","",Activity!K363)</f>
        <v>0</v>
      </c>
      <c r="K358" t="str">
        <f>IF(Activity!L363="","",Activity!L363)</f>
        <v/>
      </c>
      <c r="L358" t="str">
        <f>IF(Activity!M363="","",Activity!M363)</f>
        <v/>
      </c>
      <c r="M358" t="str">
        <f>IF(Activity!N363="","",Activity!N363)</f>
        <v/>
      </c>
      <c r="N358" s="140" t="str">
        <f>IF(Activity!O363="","",Activity!O363)</f>
        <v/>
      </c>
      <c r="O358" t="str">
        <f>IF(Activity!P363="","",Activity!P363)</f>
        <v/>
      </c>
      <c r="P358" t="str">
        <f>IF(Activity!Q363="","",Activity!Q363)</f>
        <v/>
      </c>
      <c r="Q358" s="140" t="str">
        <f>IF(Activity!R363="","",Activity!R363)</f>
        <v/>
      </c>
      <c r="R358" t="str">
        <f>IF(Activity!U363="","",Activity!U363)</f>
        <v/>
      </c>
      <c r="S358" t="str">
        <f>IF(Activity!S363="","",Activity!S363)</f>
        <v/>
      </c>
      <c r="T358" t="str">
        <f>IF(Activity!T363="","",Activity!T363)</f>
        <v/>
      </c>
      <c r="V358" t="str">
        <f>IF(Activity!W363="","",Activity!W363)</f>
        <v/>
      </c>
    </row>
    <row r="359" spans="1:22" x14ac:dyDescent="0.3">
      <c r="A359">
        <v>11</v>
      </c>
      <c r="B359" t="str">
        <f t="shared" si="6"/>
        <v/>
      </c>
      <c r="C359" s="11" t="str">
        <f>IF(Activity!E364="","",Activity!E364)</f>
        <v/>
      </c>
      <c r="D359" t="str">
        <f>IF(Activity!F364="","",Activity!F364)</f>
        <v/>
      </c>
      <c r="E359" t="str">
        <f>IF(Activity!G364="","",Activity!G364)</f>
        <v/>
      </c>
      <c r="F359" t="str">
        <f>IF(Activity!H364="","",Activity!H364)</f>
        <v/>
      </c>
      <c r="G359" t="str">
        <f>IF(Activity!I364="","",Activity!I364)</f>
        <v/>
      </c>
      <c r="H359" t="str">
        <f>IF(I359="","",VLOOKUP(I359,Lists!F:G,2,FALSE))</f>
        <v/>
      </c>
      <c r="I359" t="str">
        <f>IF(Activity!J364="","",Activity!J364)</f>
        <v/>
      </c>
      <c r="J359">
        <f>IF(Activity!K364="","",Activity!K364)</f>
        <v>0</v>
      </c>
      <c r="K359" t="str">
        <f>IF(Activity!L364="","",Activity!L364)</f>
        <v/>
      </c>
      <c r="L359" t="str">
        <f>IF(Activity!M364="","",Activity!M364)</f>
        <v/>
      </c>
      <c r="M359" t="str">
        <f>IF(Activity!N364="","",Activity!N364)</f>
        <v/>
      </c>
      <c r="N359" s="140" t="str">
        <f>IF(Activity!O364="","",Activity!O364)</f>
        <v/>
      </c>
      <c r="O359" t="str">
        <f>IF(Activity!P364="","",Activity!P364)</f>
        <v/>
      </c>
      <c r="P359" t="str">
        <f>IF(Activity!Q364="","",Activity!Q364)</f>
        <v/>
      </c>
      <c r="Q359" s="140" t="str">
        <f>IF(Activity!R364="","",Activity!R364)</f>
        <v/>
      </c>
      <c r="R359" t="str">
        <f>IF(Activity!U364="","",Activity!U364)</f>
        <v/>
      </c>
      <c r="S359" t="str">
        <f>IF(Activity!S364="","",Activity!S364)</f>
        <v/>
      </c>
      <c r="T359" t="str">
        <f>IF(Activity!T364="","",Activity!T364)</f>
        <v/>
      </c>
      <c r="V359" t="str">
        <f>IF(Activity!W364="","",Activity!W364)</f>
        <v/>
      </c>
    </row>
    <row r="360" spans="1:22" x14ac:dyDescent="0.3">
      <c r="A360">
        <v>11</v>
      </c>
      <c r="B360" t="str">
        <f t="shared" si="6"/>
        <v/>
      </c>
      <c r="C360" s="11" t="str">
        <f>IF(Activity!E365="","",Activity!E365)</f>
        <v/>
      </c>
      <c r="D360" t="str">
        <f>IF(Activity!F365="","",Activity!F365)</f>
        <v/>
      </c>
      <c r="E360" t="str">
        <f>IF(Activity!G365="","",Activity!G365)</f>
        <v/>
      </c>
      <c r="F360" t="str">
        <f>IF(Activity!H365="","",Activity!H365)</f>
        <v/>
      </c>
      <c r="G360" t="str">
        <f>IF(Activity!I365="","",Activity!I365)</f>
        <v/>
      </c>
      <c r="H360" t="str">
        <f>IF(I360="","",VLOOKUP(I360,Lists!F:G,2,FALSE))</f>
        <v/>
      </c>
      <c r="I360" t="str">
        <f>IF(Activity!J365="","",Activity!J365)</f>
        <v/>
      </c>
      <c r="J360">
        <f>IF(Activity!K365="","",Activity!K365)</f>
        <v>0</v>
      </c>
      <c r="K360" t="str">
        <f>IF(Activity!L365="","",Activity!L365)</f>
        <v/>
      </c>
      <c r="L360" t="str">
        <f>IF(Activity!M365="","",Activity!M365)</f>
        <v/>
      </c>
      <c r="M360" t="str">
        <f>IF(Activity!N365="","",Activity!N365)</f>
        <v/>
      </c>
      <c r="N360" s="140" t="str">
        <f>IF(Activity!O365="","",Activity!O365)</f>
        <v/>
      </c>
      <c r="O360" t="str">
        <f>IF(Activity!P365="","",Activity!P365)</f>
        <v/>
      </c>
      <c r="P360" t="str">
        <f>IF(Activity!Q365="","",Activity!Q365)</f>
        <v/>
      </c>
      <c r="Q360" s="140" t="str">
        <f>IF(Activity!R365="","",Activity!R365)</f>
        <v/>
      </c>
      <c r="R360" t="str">
        <f>IF(Activity!U365="","",Activity!U365)</f>
        <v/>
      </c>
      <c r="S360" t="str">
        <f>IF(Activity!S365="","",Activity!S365)</f>
        <v/>
      </c>
      <c r="T360" t="str">
        <f>IF(Activity!T365="","",Activity!T365)</f>
        <v/>
      </c>
      <c r="V360" t="str">
        <f>IF(Activity!W365="","",Activity!W365)</f>
        <v/>
      </c>
    </row>
    <row r="361" spans="1:22" x14ac:dyDescent="0.3">
      <c r="A361">
        <v>11</v>
      </c>
      <c r="B361" t="str">
        <f t="shared" si="6"/>
        <v/>
      </c>
      <c r="C361" s="11" t="str">
        <f>IF(Activity!E366="","",Activity!E366)</f>
        <v/>
      </c>
      <c r="D361" t="str">
        <f>IF(Activity!F366="","",Activity!F366)</f>
        <v/>
      </c>
      <c r="E361" t="str">
        <f>IF(Activity!G366="","",Activity!G366)</f>
        <v/>
      </c>
      <c r="F361" t="str">
        <f>IF(Activity!H366="","",Activity!H366)</f>
        <v/>
      </c>
      <c r="G361" t="str">
        <f>IF(Activity!I366="","",Activity!I366)</f>
        <v/>
      </c>
      <c r="H361" t="str">
        <f>IF(I361="","",VLOOKUP(I361,Lists!F:G,2,FALSE))</f>
        <v/>
      </c>
      <c r="I361" t="str">
        <f>IF(Activity!J366="","",Activity!J366)</f>
        <v/>
      </c>
      <c r="J361">
        <f>IF(Activity!K366="","",Activity!K366)</f>
        <v>0</v>
      </c>
      <c r="K361" t="str">
        <f>IF(Activity!L366="","",Activity!L366)</f>
        <v/>
      </c>
      <c r="L361" t="str">
        <f>IF(Activity!M366="","",Activity!M366)</f>
        <v/>
      </c>
      <c r="M361" t="str">
        <f>IF(Activity!N366="","",Activity!N366)</f>
        <v/>
      </c>
      <c r="N361" s="140" t="str">
        <f>IF(Activity!O366="","",Activity!O366)</f>
        <v/>
      </c>
      <c r="O361" t="str">
        <f>IF(Activity!P366="","",Activity!P366)</f>
        <v/>
      </c>
      <c r="P361" t="str">
        <f>IF(Activity!Q366="","",Activity!Q366)</f>
        <v/>
      </c>
      <c r="Q361" s="140" t="str">
        <f>IF(Activity!R366="","",Activity!R366)</f>
        <v/>
      </c>
      <c r="R361" t="str">
        <f>IF(Activity!U366="","",Activity!U366)</f>
        <v/>
      </c>
      <c r="S361" t="str">
        <f>IF(Activity!S366="","",Activity!S366)</f>
        <v/>
      </c>
      <c r="T361" t="str">
        <f>IF(Activity!T366="","",Activity!T366)</f>
        <v/>
      </c>
      <c r="V361" t="str">
        <f>IF(Activity!W366="","",Activity!W366)</f>
        <v/>
      </c>
    </row>
    <row r="362" spans="1:22" x14ac:dyDescent="0.3">
      <c r="A362">
        <v>11</v>
      </c>
      <c r="B362" t="str">
        <f t="shared" si="6"/>
        <v/>
      </c>
      <c r="C362" s="11" t="str">
        <f>IF(Activity!E367="","",Activity!E367)</f>
        <v/>
      </c>
      <c r="D362" t="str">
        <f>IF(Activity!F367="","",Activity!F367)</f>
        <v/>
      </c>
      <c r="E362" t="str">
        <f>IF(Activity!G367="","",Activity!G367)</f>
        <v/>
      </c>
      <c r="F362" t="str">
        <f>IF(Activity!H367="","",Activity!H367)</f>
        <v/>
      </c>
      <c r="G362" t="str">
        <f>IF(Activity!I367="","",Activity!I367)</f>
        <v/>
      </c>
      <c r="H362" t="str">
        <f>IF(I362="","",VLOOKUP(I362,Lists!F:G,2,FALSE))</f>
        <v/>
      </c>
      <c r="I362" t="str">
        <f>IF(Activity!J367="","",Activity!J367)</f>
        <v/>
      </c>
      <c r="J362">
        <f>IF(Activity!K367="","",Activity!K367)</f>
        <v>0</v>
      </c>
      <c r="K362" t="str">
        <f>IF(Activity!L367="","",Activity!L367)</f>
        <v/>
      </c>
      <c r="L362" t="str">
        <f>IF(Activity!M367="","",Activity!M367)</f>
        <v/>
      </c>
      <c r="M362" t="str">
        <f>IF(Activity!N367="","",Activity!N367)</f>
        <v/>
      </c>
      <c r="N362" s="140" t="str">
        <f>IF(Activity!O367="","",Activity!O367)</f>
        <v/>
      </c>
      <c r="O362" t="str">
        <f>IF(Activity!P367="","",Activity!P367)</f>
        <v/>
      </c>
      <c r="P362" t="str">
        <f>IF(Activity!Q367="","",Activity!Q367)</f>
        <v/>
      </c>
      <c r="Q362" s="140" t="str">
        <f>IF(Activity!R367="","",Activity!R367)</f>
        <v/>
      </c>
      <c r="R362" t="str">
        <f>IF(Activity!U367="","",Activity!U367)</f>
        <v/>
      </c>
      <c r="S362" t="str">
        <f>IF(Activity!S367="","",Activity!S367)</f>
        <v/>
      </c>
      <c r="T362" t="str">
        <f>IF(Activity!T367="","",Activity!T367)</f>
        <v/>
      </c>
      <c r="V362" t="str">
        <f>IF(Activity!W367="","",Activity!W367)</f>
        <v/>
      </c>
    </row>
    <row r="363" spans="1:22" x14ac:dyDescent="0.3">
      <c r="A363">
        <v>11</v>
      </c>
      <c r="B363" t="str">
        <f t="shared" si="6"/>
        <v/>
      </c>
      <c r="C363" s="11" t="str">
        <f>IF(Activity!E368="","",Activity!E368)</f>
        <v/>
      </c>
      <c r="D363" t="str">
        <f>IF(Activity!F368="","",Activity!F368)</f>
        <v/>
      </c>
      <c r="E363" t="str">
        <f>IF(Activity!G368="","",Activity!G368)</f>
        <v/>
      </c>
      <c r="F363" t="str">
        <f>IF(Activity!H368="","",Activity!H368)</f>
        <v/>
      </c>
      <c r="G363" t="str">
        <f>IF(Activity!I368="","",Activity!I368)</f>
        <v/>
      </c>
      <c r="H363" t="str">
        <f>IF(I363="","",VLOOKUP(I363,Lists!F:G,2,FALSE))</f>
        <v/>
      </c>
      <c r="I363" t="str">
        <f>IF(Activity!J368="","",Activity!J368)</f>
        <v/>
      </c>
      <c r="J363">
        <f>IF(Activity!K368="","",Activity!K368)</f>
        <v>0</v>
      </c>
      <c r="K363" t="str">
        <f>IF(Activity!L368="","",Activity!L368)</f>
        <v/>
      </c>
      <c r="L363" t="str">
        <f>IF(Activity!M368="","",Activity!M368)</f>
        <v/>
      </c>
      <c r="M363" t="str">
        <f>IF(Activity!N368="","",Activity!N368)</f>
        <v/>
      </c>
      <c r="N363" s="140" t="str">
        <f>IF(Activity!O368="","",Activity!O368)</f>
        <v/>
      </c>
      <c r="O363" t="str">
        <f>IF(Activity!P368="","",Activity!P368)</f>
        <v/>
      </c>
      <c r="P363" t="str">
        <f>IF(Activity!Q368="","",Activity!Q368)</f>
        <v/>
      </c>
      <c r="Q363" s="140" t="str">
        <f>IF(Activity!R368="","",Activity!R368)</f>
        <v/>
      </c>
      <c r="R363" t="str">
        <f>IF(Activity!U368="","",Activity!U368)</f>
        <v/>
      </c>
      <c r="S363" t="str">
        <f>IF(Activity!S368="","",Activity!S368)</f>
        <v/>
      </c>
      <c r="T363" t="str">
        <f>IF(Activity!T368="","",Activity!T368)</f>
        <v/>
      </c>
      <c r="V363" t="str">
        <f>IF(Activity!W368="","",Activity!W368)</f>
        <v/>
      </c>
    </row>
    <row r="364" spans="1:22" x14ac:dyDescent="0.3">
      <c r="A364">
        <v>11</v>
      </c>
      <c r="B364" t="str">
        <f t="shared" si="6"/>
        <v/>
      </c>
      <c r="C364" s="11" t="str">
        <f>IF(Activity!E369="","",Activity!E369)</f>
        <v/>
      </c>
      <c r="D364" t="str">
        <f>IF(Activity!F369="","",Activity!F369)</f>
        <v/>
      </c>
      <c r="E364" t="str">
        <f>IF(Activity!G369="","",Activity!G369)</f>
        <v/>
      </c>
      <c r="F364" t="str">
        <f>IF(Activity!H369="","",Activity!H369)</f>
        <v/>
      </c>
      <c r="G364" t="str">
        <f>IF(Activity!I369="","",Activity!I369)</f>
        <v/>
      </c>
      <c r="H364" t="str">
        <f>IF(I364="","",VLOOKUP(I364,Lists!F:G,2,FALSE))</f>
        <v/>
      </c>
      <c r="I364" t="str">
        <f>IF(Activity!J369="","",Activity!J369)</f>
        <v/>
      </c>
      <c r="J364">
        <f>IF(Activity!K369="","",Activity!K369)</f>
        <v>0</v>
      </c>
      <c r="K364" t="str">
        <f>IF(Activity!L369="","",Activity!L369)</f>
        <v/>
      </c>
      <c r="L364" t="str">
        <f>IF(Activity!M369="","",Activity!M369)</f>
        <v/>
      </c>
      <c r="M364" t="str">
        <f>IF(Activity!N369="","",Activity!N369)</f>
        <v/>
      </c>
      <c r="N364" s="140" t="str">
        <f>IF(Activity!O369="","",Activity!O369)</f>
        <v/>
      </c>
      <c r="O364" t="str">
        <f>IF(Activity!P369="","",Activity!P369)</f>
        <v/>
      </c>
      <c r="P364" t="str">
        <f>IF(Activity!Q369="","",Activity!Q369)</f>
        <v/>
      </c>
      <c r="Q364" s="140" t="str">
        <f>IF(Activity!R369="","",Activity!R369)</f>
        <v/>
      </c>
      <c r="R364" t="str">
        <f>IF(Activity!U369="","",Activity!U369)</f>
        <v/>
      </c>
      <c r="S364" t="str">
        <f>IF(Activity!S369="","",Activity!S369)</f>
        <v/>
      </c>
      <c r="T364" t="str">
        <f>IF(Activity!T369="","",Activity!T369)</f>
        <v/>
      </c>
      <c r="V364" t="str">
        <f>IF(Activity!W369="","",Activity!W369)</f>
        <v/>
      </c>
    </row>
    <row r="365" spans="1:22" x14ac:dyDescent="0.3">
      <c r="A365">
        <v>11</v>
      </c>
      <c r="B365" t="str">
        <f t="shared" si="6"/>
        <v/>
      </c>
      <c r="C365" s="11" t="str">
        <f>IF(Activity!E370="","",Activity!E370)</f>
        <v/>
      </c>
      <c r="D365" t="str">
        <f>IF(Activity!F370="","",Activity!F370)</f>
        <v/>
      </c>
      <c r="E365" t="str">
        <f>IF(Activity!G370="","",Activity!G370)</f>
        <v/>
      </c>
      <c r="F365" t="str">
        <f>IF(Activity!H370="","",Activity!H370)</f>
        <v/>
      </c>
      <c r="G365" t="str">
        <f>IF(Activity!I370="","",Activity!I370)</f>
        <v/>
      </c>
      <c r="H365" t="str">
        <f>IF(I365="","",VLOOKUP(I365,Lists!F:G,2,FALSE))</f>
        <v/>
      </c>
      <c r="I365" t="str">
        <f>IF(Activity!J370="","",Activity!J370)</f>
        <v/>
      </c>
      <c r="J365">
        <f>IF(Activity!K370="","",Activity!K370)</f>
        <v>0</v>
      </c>
      <c r="K365" t="str">
        <f>IF(Activity!L370="","",Activity!L370)</f>
        <v/>
      </c>
      <c r="L365" t="str">
        <f>IF(Activity!M370="","",Activity!M370)</f>
        <v/>
      </c>
      <c r="M365" t="str">
        <f>IF(Activity!N370="","",Activity!N370)</f>
        <v/>
      </c>
      <c r="N365" s="140" t="str">
        <f>IF(Activity!O370="","",Activity!O370)</f>
        <v/>
      </c>
      <c r="O365" t="str">
        <f>IF(Activity!P370="","",Activity!P370)</f>
        <v/>
      </c>
      <c r="P365" t="str">
        <f>IF(Activity!Q370="","",Activity!Q370)</f>
        <v/>
      </c>
      <c r="Q365" s="140" t="str">
        <f>IF(Activity!R370="","",Activity!R370)</f>
        <v/>
      </c>
      <c r="R365" t="str">
        <f>IF(Activity!U370="","",Activity!U370)</f>
        <v/>
      </c>
      <c r="S365" t="str">
        <f>IF(Activity!S370="","",Activity!S370)</f>
        <v/>
      </c>
      <c r="T365" t="str">
        <f>IF(Activity!T370="","",Activity!T370)</f>
        <v/>
      </c>
      <c r="V365" t="str">
        <f>IF(Activity!W370="","",Activity!W370)</f>
        <v/>
      </c>
    </row>
    <row r="366" spans="1:22" x14ac:dyDescent="0.3">
      <c r="A366">
        <v>11</v>
      </c>
      <c r="B366" t="str">
        <f t="shared" si="6"/>
        <v/>
      </c>
      <c r="C366" s="11" t="str">
        <f>IF(Activity!E371="","",Activity!E371)</f>
        <v/>
      </c>
      <c r="D366" t="str">
        <f>IF(Activity!F371="","",Activity!F371)</f>
        <v/>
      </c>
      <c r="E366" t="str">
        <f>IF(Activity!G371="","",Activity!G371)</f>
        <v/>
      </c>
      <c r="F366" t="str">
        <f>IF(Activity!H371="","",Activity!H371)</f>
        <v/>
      </c>
      <c r="G366" t="str">
        <f>IF(Activity!I371="","",Activity!I371)</f>
        <v/>
      </c>
      <c r="H366" t="str">
        <f>IF(I366="","",VLOOKUP(I366,Lists!F:G,2,FALSE))</f>
        <v/>
      </c>
      <c r="I366" t="str">
        <f>IF(Activity!J371="","",Activity!J371)</f>
        <v/>
      </c>
      <c r="J366">
        <f>IF(Activity!K371="","",Activity!K371)</f>
        <v>0</v>
      </c>
      <c r="K366" t="str">
        <f>IF(Activity!L371="","",Activity!L371)</f>
        <v/>
      </c>
      <c r="L366" t="str">
        <f>IF(Activity!M371="","",Activity!M371)</f>
        <v/>
      </c>
      <c r="M366" t="str">
        <f>IF(Activity!N371="","",Activity!N371)</f>
        <v/>
      </c>
      <c r="N366" s="140" t="str">
        <f>IF(Activity!O371="","",Activity!O371)</f>
        <v/>
      </c>
      <c r="O366" t="str">
        <f>IF(Activity!P371="","",Activity!P371)</f>
        <v/>
      </c>
      <c r="P366" t="str">
        <f>IF(Activity!Q371="","",Activity!Q371)</f>
        <v/>
      </c>
      <c r="Q366" s="140" t="str">
        <f>IF(Activity!R371="","",Activity!R371)</f>
        <v/>
      </c>
      <c r="R366" t="str">
        <f>IF(Activity!U371="","",Activity!U371)</f>
        <v/>
      </c>
      <c r="S366" t="str">
        <f>IF(Activity!S371="","",Activity!S371)</f>
        <v/>
      </c>
      <c r="T366" t="str">
        <f>IF(Activity!T371="","",Activity!T371)</f>
        <v/>
      </c>
      <c r="V366" t="str">
        <f>IF(Activity!W371="","",Activity!W371)</f>
        <v/>
      </c>
    </row>
    <row r="367" spans="1:22" x14ac:dyDescent="0.3">
      <c r="A367">
        <v>11</v>
      </c>
      <c r="B367" t="str">
        <f t="shared" si="6"/>
        <v/>
      </c>
      <c r="C367" s="11" t="str">
        <f>IF(Activity!E372="","",Activity!E372)</f>
        <v/>
      </c>
      <c r="D367" t="str">
        <f>IF(Activity!F372="","",Activity!F372)</f>
        <v/>
      </c>
      <c r="E367" t="str">
        <f>IF(Activity!G372="","",Activity!G372)</f>
        <v/>
      </c>
      <c r="F367" t="str">
        <f>IF(Activity!H372="","",Activity!H372)</f>
        <v/>
      </c>
      <c r="G367" t="str">
        <f>IF(Activity!I372="","",Activity!I372)</f>
        <v/>
      </c>
      <c r="H367" t="str">
        <f>IF(I367="","",VLOOKUP(I367,Lists!F:G,2,FALSE))</f>
        <v/>
      </c>
      <c r="I367" t="str">
        <f>IF(Activity!J372="","",Activity!J372)</f>
        <v/>
      </c>
      <c r="J367">
        <f>IF(Activity!K372="","",Activity!K372)</f>
        <v>0</v>
      </c>
      <c r="K367" t="str">
        <f>IF(Activity!L372="","",Activity!L372)</f>
        <v/>
      </c>
      <c r="L367" t="str">
        <f>IF(Activity!M372="","",Activity!M372)</f>
        <v/>
      </c>
      <c r="M367" t="str">
        <f>IF(Activity!N372="","",Activity!N372)</f>
        <v/>
      </c>
      <c r="N367" s="140" t="str">
        <f>IF(Activity!O372="","",Activity!O372)</f>
        <v/>
      </c>
      <c r="O367" t="str">
        <f>IF(Activity!P372="","",Activity!P372)</f>
        <v/>
      </c>
      <c r="P367" t="str">
        <f>IF(Activity!Q372="","",Activity!Q372)</f>
        <v/>
      </c>
      <c r="Q367" s="140" t="str">
        <f>IF(Activity!R372="","",Activity!R372)</f>
        <v/>
      </c>
      <c r="R367" t="str">
        <f>IF(Activity!U372="","",Activity!U372)</f>
        <v/>
      </c>
      <c r="S367" t="str">
        <f>IF(Activity!S372="","",Activity!S372)</f>
        <v/>
      </c>
      <c r="T367" t="str">
        <f>IF(Activity!T372="","",Activity!T372)</f>
        <v/>
      </c>
      <c r="V367" t="str">
        <f>IF(Activity!W372="","",Activity!W372)</f>
        <v/>
      </c>
    </row>
    <row r="368" spans="1:22" x14ac:dyDescent="0.3">
      <c r="A368">
        <v>11</v>
      </c>
      <c r="B368" t="str">
        <f t="shared" si="6"/>
        <v/>
      </c>
      <c r="C368" s="11" t="str">
        <f>IF(Activity!E373="","",Activity!E373)</f>
        <v/>
      </c>
      <c r="D368" t="str">
        <f>IF(Activity!F373="","",Activity!F373)</f>
        <v/>
      </c>
      <c r="E368" t="str">
        <f>IF(Activity!G373="","",Activity!G373)</f>
        <v/>
      </c>
      <c r="F368" t="str">
        <f>IF(Activity!H373="","",Activity!H373)</f>
        <v/>
      </c>
      <c r="G368" t="str">
        <f>IF(Activity!I373="","",Activity!I373)</f>
        <v/>
      </c>
      <c r="H368" t="str">
        <f>IF(I368="","",VLOOKUP(I368,Lists!F:G,2,FALSE))</f>
        <v/>
      </c>
      <c r="I368" t="str">
        <f>IF(Activity!J373="","",Activity!J373)</f>
        <v/>
      </c>
      <c r="J368">
        <f>IF(Activity!K373="","",Activity!K373)</f>
        <v>0</v>
      </c>
      <c r="K368" t="str">
        <f>IF(Activity!L373="","",Activity!L373)</f>
        <v/>
      </c>
      <c r="L368" t="str">
        <f>IF(Activity!M373="","",Activity!M373)</f>
        <v/>
      </c>
      <c r="M368" t="str">
        <f>IF(Activity!N373="","",Activity!N373)</f>
        <v/>
      </c>
      <c r="N368" s="140" t="str">
        <f>IF(Activity!O373="","",Activity!O373)</f>
        <v/>
      </c>
      <c r="O368" t="str">
        <f>IF(Activity!P373="","",Activity!P373)</f>
        <v/>
      </c>
      <c r="P368" t="str">
        <f>IF(Activity!Q373="","",Activity!Q373)</f>
        <v/>
      </c>
      <c r="Q368" s="140" t="str">
        <f>IF(Activity!R373="","",Activity!R373)</f>
        <v/>
      </c>
      <c r="R368" t="str">
        <f>IF(Activity!U373="","",Activity!U373)</f>
        <v/>
      </c>
      <c r="S368" t="str">
        <f>IF(Activity!S373="","",Activity!S373)</f>
        <v/>
      </c>
      <c r="T368" t="str">
        <f>IF(Activity!T373="","",Activity!T373)</f>
        <v/>
      </c>
      <c r="V368" t="str">
        <f>IF(Activity!W373="","",Activity!W373)</f>
        <v/>
      </c>
    </row>
    <row r="369" spans="1:22" x14ac:dyDescent="0.3">
      <c r="A369">
        <v>11</v>
      </c>
      <c r="B369" t="str">
        <f t="shared" si="6"/>
        <v/>
      </c>
      <c r="C369" s="11" t="str">
        <f>IF(Activity!E374="","",Activity!E374)</f>
        <v/>
      </c>
      <c r="D369" t="str">
        <f>IF(Activity!F374="","",Activity!F374)</f>
        <v/>
      </c>
      <c r="E369" t="str">
        <f>IF(Activity!G374="","",Activity!G374)</f>
        <v/>
      </c>
      <c r="F369" t="str">
        <f>IF(Activity!H374="","",Activity!H374)</f>
        <v/>
      </c>
      <c r="G369" t="str">
        <f>IF(Activity!I374="","",Activity!I374)</f>
        <v/>
      </c>
      <c r="H369" t="str">
        <f>IF(I369="","",VLOOKUP(I369,Lists!F:G,2,FALSE))</f>
        <v/>
      </c>
      <c r="I369" t="str">
        <f>IF(Activity!J374="","",Activity!J374)</f>
        <v/>
      </c>
      <c r="J369">
        <f>IF(Activity!K374="","",Activity!K374)</f>
        <v>0</v>
      </c>
      <c r="K369" t="str">
        <f>IF(Activity!L374="","",Activity!L374)</f>
        <v/>
      </c>
      <c r="L369" t="str">
        <f>IF(Activity!M374="","",Activity!M374)</f>
        <v/>
      </c>
      <c r="M369" t="str">
        <f>IF(Activity!N374="","",Activity!N374)</f>
        <v/>
      </c>
      <c r="N369" s="140" t="str">
        <f>IF(Activity!O374="","",Activity!O374)</f>
        <v/>
      </c>
      <c r="O369" t="str">
        <f>IF(Activity!P374="","",Activity!P374)</f>
        <v/>
      </c>
      <c r="P369" t="str">
        <f>IF(Activity!Q374="","",Activity!Q374)</f>
        <v/>
      </c>
      <c r="Q369" s="140" t="str">
        <f>IF(Activity!R374="","",Activity!R374)</f>
        <v/>
      </c>
      <c r="R369" t="str">
        <f>IF(Activity!U374="","",Activity!U374)</f>
        <v/>
      </c>
      <c r="S369" t="str">
        <f>IF(Activity!S374="","",Activity!S374)</f>
        <v/>
      </c>
      <c r="T369" t="str">
        <f>IF(Activity!T374="","",Activity!T374)</f>
        <v/>
      </c>
      <c r="V369" t="str">
        <f>IF(Activity!W374="","",Activity!W374)</f>
        <v/>
      </c>
    </row>
    <row r="370" spans="1:22" x14ac:dyDescent="0.3">
      <c r="A370">
        <v>11</v>
      </c>
      <c r="B370" t="str">
        <f t="shared" si="6"/>
        <v/>
      </c>
      <c r="C370" s="11" t="str">
        <f>IF(Activity!E375="","",Activity!E375)</f>
        <v/>
      </c>
      <c r="D370" t="str">
        <f>IF(Activity!F375="","",Activity!F375)</f>
        <v/>
      </c>
      <c r="E370" t="str">
        <f>IF(Activity!G375="","",Activity!G375)</f>
        <v/>
      </c>
      <c r="F370" t="str">
        <f>IF(Activity!H375="","",Activity!H375)</f>
        <v/>
      </c>
      <c r="G370" t="str">
        <f>IF(Activity!I375="","",Activity!I375)</f>
        <v/>
      </c>
      <c r="H370" t="str">
        <f>IF(I370="","",VLOOKUP(I370,Lists!F:G,2,FALSE))</f>
        <v/>
      </c>
      <c r="I370" t="str">
        <f>IF(Activity!J375="","",Activity!J375)</f>
        <v/>
      </c>
      <c r="J370">
        <f>IF(Activity!K375="","",Activity!K375)</f>
        <v>0</v>
      </c>
      <c r="K370" t="str">
        <f>IF(Activity!L375="","",Activity!L375)</f>
        <v/>
      </c>
      <c r="L370" t="str">
        <f>IF(Activity!M375="","",Activity!M375)</f>
        <v/>
      </c>
      <c r="M370" t="str">
        <f>IF(Activity!N375="","",Activity!N375)</f>
        <v/>
      </c>
      <c r="N370" s="140" t="str">
        <f>IF(Activity!O375="","",Activity!O375)</f>
        <v/>
      </c>
      <c r="O370" t="str">
        <f>IF(Activity!P375="","",Activity!P375)</f>
        <v/>
      </c>
      <c r="P370" t="str">
        <f>IF(Activity!Q375="","",Activity!Q375)</f>
        <v/>
      </c>
      <c r="Q370" s="140" t="str">
        <f>IF(Activity!R375="","",Activity!R375)</f>
        <v/>
      </c>
      <c r="R370" t="str">
        <f>IF(Activity!U375="","",Activity!U375)</f>
        <v/>
      </c>
      <c r="S370" t="str">
        <f>IF(Activity!S375="","",Activity!S375)</f>
        <v/>
      </c>
      <c r="T370" t="str">
        <f>IF(Activity!T375="","",Activity!T375)</f>
        <v/>
      </c>
      <c r="V370" t="str">
        <f>IF(Activity!W375="","",Activity!W375)</f>
        <v/>
      </c>
    </row>
    <row r="371" spans="1:22" x14ac:dyDescent="0.3">
      <c r="A371">
        <v>11</v>
      </c>
      <c r="B371" t="str">
        <f t="shared" si="6"/>
        <v/>
      </c>
      <c r="C371" s="11" t="str">
        <f>IF(Activity!E376="","",Activity!E376)</f>
        <v/>
      </c>
      <c r="D371" t="str">
        <f>IF(Activity!F376="","",Activity!F376)</f>
        <v/>
      </c>
      <c r="E371" t="str">
        <f>IF(Activity!G376="","",Activity!G376)</f>
        <v/>
      </c>
      <c r="F371" t="str">
        <f>IF(Activity!H376="","",Activity!H376)</f>
        <v/>
      </c>
      <c r="G371" t="str">
        <f>IF(Activity!I376="","",Activity!I376)</f>
        <v/>
      </c>
      <c r="H371" t="str">
        <f>IF(I371="","",VLOOKUP(I371,Lists!F:G,2,FALSE))</f>
        <v/>
      </c>
      <c r="I371" t="str">
        <f>IF(Activity!J376="","",Activity!J376)</f>
        <v/>
      </c>
      <c r="J371">
        <f>IF(Activity!K376="","",Activity!K376)</f>
        <v>0</v>
      </c>
      <c r="K371" t="str">
        <f>IF(Activity!L376="","",Activity!L376)</f>
        <v/>
      </c>
      <c r="L371" t="str">
        <f>IF(Activity!M376="","",Activity!M376)</f>
        <v/>
      </c>
      <c r="M371" t="str">
        <f>IF(Activity!N376="","",Activity!N376)</f>
        <v/>
      </c>
      <c r="N371" s="140" t="str">
        <f>IF(Activity!O376="","",Activity!O376)</f>
        <v/>
      </c>
      <c r="O371" t="str">
        <f>IF(Activity!P376="","",Activity!P376)</f>
        <v/>
      </c>
      <c r="P371" t="str">
        <f>IF(Activity!Q376="","",Activity!Q376)</f>
        <v/>
      </c>
      <c r="Q371" s="140" t="str">
        <f>IF(Activity!R376="","",Activity!R376)</f>
        <v/>
      </c>
      <c r="R371" t="str">
        <f>IF(Activity!U376="","",Activity!U376)</f>
        <v/>
      </c>
      <c r="S371" t="str">
        <f>IF(Activity!S376="","",Activity!S376)</f>
        <v/>
      </c>
      <c r="T371" t="str">
        <f>IF(Activity!T376="","",Activity!T376)</f>
        <v/>
      </c>
      <c r="V371" t="str">
        <f>IF(Activity!W376="","",Activity!W376)</f>
        <v/>
      </c>
    </row>
    <row r="372" spans="1:22" x14ac:dyDescent="0.3">
      <c r="A372">
        <v>11</v>
      </c>
      <c r="B372" t="str">
        <f t="shared" si="6"/>
        <v/>
      </c>
      <c r="C372" s="11" t="str">
        <f>IF(Activity!E377="","",Activity!E377)</f>
        <v/>
      </c>
      <c r="D372" t="str">
        <f>IF(Activity!F377="","",Activity!F377)</f>
        <v/>
      </c>
      <c r="E372" t="str">
        <f>IF(Activity!G377="","",Activity!G377)</f>
        <v/>
      </c>
      <c r="F372" t="str">
        <f>IF(Activity!H377="","",Activity!H377)</f>
        <v/>
      </c>
      <c r="G372" t="str">
        <f>IF(Activity!I377="","",Activity!I377)</f>
        <v/>
      </c>
      <c r="H372" t="str">
        <f>IF(I372="","",VLOOKUP(I372,Lists!F:G,2,FALSE))</f>
        <v/>
      </c>
      <c r="I372" t="str">
        <f>IF(Activity!J377="","",Activity!J377)</f>
        <v/>
      </c>
      <c r="J372">
        <f>IF(Activity!K377="","",Activity!K377)</f>
        <v>0</v>
      </c>
      <c r="K372" t="str">
        <f>IF(Activity!L377="","",Activity!L377)</f>
        <v/>
      </c>
      <c r="L372" t="str">
        <f>IF(Activity!M377="","",Activity!M377)</f>
        <v/>
      </c>
      <c r="M372" t="str">
        <f>IF(Activity!N377="","",Activity!N377)</f>
        <v/>
      </c>
      <c r="N372" s="140" t="str">
        <f>IF(Activity!O377="","",Activity!O377)</f>
        <v/>
      </c>
      <c r="O372" t="str">
        <f>IF(Activity!P377="","",Activity!P377)</f>
        <v/>
      </c>
      <c r="P372" t="str">
        <f>IF(Activity!Q377="","",Activity!Q377)</f>
        <v/>
      </c>
      <c r="Q372" s="140" t="str">
        <f>IF(Activity!R377="","",Activity!R377)</f>
        <v/>
      </c>
      <c r="R372" t="str">
        <f>IF(Activity!U377="","",Activity!U377)</f>
        <v/>
      </c>
      <c r="S372" t="str">
        <f>IF(Activity!S377="","",Activity!S377)</f>
        <v/>
      </c>
      <c r="T372" t="str">
        <f>IF(Activity!T377="","",Activity!T377)</f>
        <v/>
      </c>
      <c r="V372" t="str">
        <f>IF(Activity!W377="","",Activity!W377)</f>
        <v/>
      </c>
    </row>
    <row r="373" spans="1:22" x14ac:dyDescent="0.3">
      <c r="A373">
        <v>11</v>
      </c>
      <c r="B373" t="str">
        <f t="shared" si="6"/>
        <v/>
      </c>
      <c r="C373" s="11" t="str">
        <f>IF(Activity!E378="","",Activity!E378)</f>
        <v/>
      </c>
      <c r="D373" t="str">
        <f>IF(Activity!F378="","",Activity!F378)</f>
        <v/>
      </c>
      <c r="E373" t="str">
        <f>IF(Activity!G378="","",Activity!G378)</f>
        <v/>
      </c>
      <c r="F373" t="str">
        <f>IF(Activity!H378="","",Activity!H378)</f>
        <v/>
      </c>
      <c r="G373" t="str">
        <f>IF(Activity!I378="","",Activity!I378)</f>
        <v/>
      </c>
      <c r="H373" t="str">
        <f>IF(I373="","",VLOOKUP(I373,Lists!F:G,2,FALSE))</f>
        <v/>
      </c>
      <c r="I373" t="str">
        <f>IF(Activity!J378="","",Activity!J378)</f>
        <v/>
      </c>
      <c r="J373">
        <f>IF(Activity!K378="","",Activity!K378)</f>
        <v>0</v>
      </c>
      <c r="K373" t="str">
        <f>IF(Activity!L378="","",Activity!L378)</f>
        <v/>
      </c>
      <c r="L373" t="str">
        <f>IF(Activity!M378="","",Activity!M378)</f>
        <v/>
      </c>
      <c r="M373" t="str">
        <f>IF(Activity!N378="","",Activity!N378)</f>
        <v/>
      </c>
      <c r="N373" s="140" t="str">
        <f>IF(Activity!O378="","",Activity!O378)</f>
        <v/>
      </c>
      <c r="O373" t="str">
        <f>IF(Activity!P378="","",Activity!P378)</f>
        <v/>
      </c>
      <c r="P373" t="str">
        <f>IF(Activity!Q378="","",Activity!Q378)</f>
        <v/>
      </c>
      <c r="Q373" s="140" t="str">
        <f>IF(Activity!R378="","",Activity!R378)</f>
        <v/>
      </c>
      <c r="R373" t="str">
        <f>IF(Activity!U378="","",Activity!U378)</f>
        <v/>
      </c>
      <c r="S373" t="str">
        <f>IF(Activity!S378="","",Activity!S378)</f>
        <v/>
      </c>
      <c r="T373" t="str">
        <f>IF(Activity!T378="","",Activity!T378)</f>
        <v/>
      </c>
      <c r="V373" t="str">
        <f>IF(Activity!W378="","",Activity!W378)</f>
        <v/>
      </c>
    </row>
    <row r="374" spans="1:22" x14ac:dyDescent="0.3">
      <c r="A374">
        <v>11</v>
      </c>
      <c r="B374" t="str">
        <f t="shared" si="6"/>
        <v/>
      </c>
      <c r="C374" s="11" t="str">
        <f>IF(Activity!E379="","",Activity!E379)</f>
        <v/>
      </c>
      <c r="D374" t="str">
        <f>IF(Activity!F379="","",Activity!F379)</f>
        <v/>
      </c>
      <c r="E374" t="str">
        <f>IF(Activity!G379="","",Activity!G379)</f>
        <v/>
      </c>
      <c r="F374" t="str">
        <f>IF(Activity!H379="","",Activity!H379)</f>
        <v/>
      </c>
      <c r="G374" t="str">
        <f>IF(Activity!I379="","",Activity!I379)</f>
        <v/>
      </c>
      <c r="H374" t="str">
        <f>IF(I374="","",VLOOKUP(I374,Lists!F:G,2,FALSE))</f>
        <v/>
      </c>
      <c r="I374" t="str">
        <f>IF(Activity!J379="","",Activity!J379)</f>
        <v/>
      </c>
      <c r="J374">
        <f>IF(Activity!K379="","",Activity!K379)</f>
        <v>0</v>
      </c>
      <c r="K374" t="str">
        <f>IF(Activity!L379="","",Activity!L379)</f>
        <v/>
      </c>
      <c r="L374" t="str">
        <f>IF(Activity!M379="","",Activity!M379)</f>
        <v/>
      </c>
      <c r="M374" t="str">
        <f>IF(Activity!N379="","",Activity!N379)</f>
        <v/>
      </c>
      <c r="N374" s="140" t="str">
        <f>IF(Activity!O379="","",Activity!O379)</f>
        <v/>
      </c>
      <c r="O374" t="str">
        <f>IF(Activity!P379="","",Activity!P379)</f>
        <v/>
      </c>
      <c r="P374" t="str">
        <f>IF(Activity!Q379="","",Activity!Q379)</f>
        <v/>
      </c>
      <c r="Q374" s="140" t="str">
        <f>IF(Activity!R379="","",Activity!R379)</f>
        <v/>
      </c>
      <c r="R374" t="str">
        <f>IF(Activity!U379="","",Activity!U379)</f>
        <v/>
      </c>
      <c r="S374" t="str">
        <f>IF(Activity!S379="","",Activity!S379)</f>
        <v/>
      </c>
      <c r="T374" t="str">
        <f>IF(Activity!T379="","",Activity!T379)</f>
        <v/>
      </c>
      <c r="V374" t="str">
        <f>IF(Activity!W379="","",Activity!W379)</f>
        <v/>
      </c>
    </row>
    <row r="375" spans="1:22" x14ac:dyDescent="0.3">
      <c r="A375">
        <v>11</v>
      </c>
      <c r="B375" t="str">
        <f t="shared" si="6"/>
        <v/>
      </c>
      <c r="C375" s="11" t="str">
        <f>IF(Activity!E380="","",Activity!E380)</f>
        <v/>
      </c>
      <c r="D375" t="str">
        <f>IF(Activity!F380="","",Activity!F380)</f>
        <v/>
      </c>
      <c r="E375" t="str">
        <f>IF(Activity!G380="","",Activity!G380)</f>
        <v/>
      </c>
      <c r="F375" t="str">
        <f>IF(Activity!H380="","",Activity!H380)</f>
        <v/>
      </c>
      <c r="G375" t="str">
        <f>IF(Activity!I380="","",Activity!I380)</f>
        <v/>
      </c>
      <c r="H375" t="str">
        <f>IF(I375="","",VLOOKUP(I375,Lists!F:G,2,FALSE))</f>
        <v/>
      </c>
      <c r="I375" t="str">
        <f>IF(Activity!J380="","",Activity!J380)</f>
        <v/>
      </c>
      <c r="J375">
        <f>IF(Activity!K380="","",Activity!K380)</f>
        <v>0</v>
      </c>
      <c r="K375" t="str">
        <f>IF(Activity!L380="","",Activity!L380)</f>
        <v/>
      </c>
      <c r="L375" t="str">
        <f>IF(Activity!M380="","",Activity!M380)</f>
        <v/>
      </c>
      <c r="M375" t="str">
        <f>IF(Activity!N380="","",Activity!N380)</f>
        <v/>
      </c>
      <c r="N375" s="140" t="str">
        <f>IF(Activity!O380="","",Activity!O380)</f>
        <v/>
      </c>
      <c r="O375" t="str">
        <f>IF(Activity!P380="","",Activity!P380)</f>
        <v/>
      </c>
      <c r="P375" t="str">
        <f>IF(Activity!Q380="","",Activity!Q380)</f>
        <v/>
      </c>
      <c r="Q375" s="140" t="str">
        <f>IF(Activity!R380="","",Activity!R380)</f>
        <v/>
      </c>
      <c r="R375" t="str">
        <f>IF(Activity!U380="","",Activity!U380)</f>
        <v/>
      </c>
      <c r="S375" t="str">
        <f>IF(Activity!S380="","",Activity!S380)</f>
        <v/>
      </c>
      <c r="T375" t="str">
        <f>IF(Activity!T380="","",Activity!T380)</f>
        <v/>
      </c>
      <c r="V375" t="str">
        <f>IF(Activity!W380="","",Activity!W380)</f>
        <v/>
      </c>
    </row>
    <row r="376" spans="1:22" x14ac:dyDescent="0.3">
      <c r="A376">
        <v>11</v>
      </c>
      <c r="B376" t="str">
        <f t="shared" si="6"/>
        <v/>
      </c>
      <c r="C376" s="11" t="str">
        <f>IF(Activity!E381="","",Activity!E381)</f>
        <v/>
      </c>
      <c r="D376" t="str">
        <f>IF(Activity!F381="","",Activity!F381)</f>
        <v/>
      </c>
      <c r="E376" t="str">
        <f>IF(Activity!G381="","",Activity!G381)</f>
        <v/>
      </c>
      <c r="F376" t="str">
        <f>IF(Activity!H381="","",Activity!H381)</f>
        <v/>
      </c>
      <c r="G376" t="str">
        <f>IF(Activity!I381="","",Activity!I381)</f>
        <v/>
      </c>
      <c r="H376" t="str">
        <f>IF(I376="","",VLOOKUP(I376,Lists!F:G,2,FALSE))</f>
        <v/>
      </c>
      <c r="I376" t="str">
        <f>IF(Activity!J381="","",Activity!J381)</f>
        <v/>
      </c>
      <c r="J376">
        <f>IF(Activity!K381="","",Activity!K381)</f>
        <v>0</v>
      </c>
      <c r="K376" t="str">
        <f>IF(Activity!L381="","",Activity!L381)</f>
        <v/>
      </c>
      <c r="L376" t="str">
        <f>IF(Activity!M381="","",Activity!M381)</f>
        <v/>
      </c>
      <c r="M376" t="str">
        <f>IF(Activity!N381="","",Activity!N381)</f>
        <v/>
      </c>
      <c r="N376" s="140" t="str">
        <f>IF(Activity!O381="","",Activity!O381)</f>
        <v/>
      </c>
      <c r="O376" t="str">
        <f>IF(Activity!P381="","",Activity!P381)</f>
        <v/>
      </c>
      <c r="P376" t="str">
        <f>IF(Activity!Q381="","",Activity!Q381)</f>
        <v/>
      </c>
      <c r="Q376" s="140" t="str">
        <f>IF(Activity!R381="","",Activity!R381)</f>
        <v/>
      </c>
      <c r="R376" t="str">
        <f>IF(Activity!U381="","",Activity!U381)</f>
        <v/>
      </c>
      <c r="S376" t="str">
        <f>IF(Activity!S381="","",Activity!S381)</f>
        <v/>
      </c>
      <c r="T376" t="str">
        <f>IF(Activity!T381="","",Activity!T381)</f>
        <v/>
      </c>
      <c r="V376" t="str">
        <f>IF(Activity!W381="","",Activity!W381)</f>
        <v/>
      </c>
    </row>
    <row r="377" spans="1:22" x14ac:dyDescent="0.3">
      <c r="A377">
        <v>11</v>
      </c>
      <c r="B377" t="str">
        <f t="shared" si="6"/>
        <v/>
      </c>
      <c r="C377" s="11" t="str">
        <f>IF(Activity!E382="","",Activity!E382)</f>
        <v/>
      </c>
      <c r="D377" t="str">
        <f>IF(Activity!F382="","",Activity!F382)</f>
        <v/>
      </c>
      <c r="E377" t="str">
        <f>IF(Activity!G382="","",Activity!G382)</f>
        <v/>
      </c>
      <c r="F377" t="str">
        <f>IF(Activity!H382="","",Activity!H382)</f>
        <v/>
      </c>
      <c r="G377" t="str">
        <f>IF(Activity!I382="","",Activity!I382)</f>
        <v/>
      </c>
      <c r="H377" t="str">
        <f>IF(I377="","",VLOOKUP(I377,Lists!F:G,2,FALSE))</f>
        <v/>
      </c>
      <c r="I377" t="str">
        <f>IF(Activity!J382="","",Activity!J382)</f>
        <v/>
      </c>
      <c r="J377">
        <f>IF(Activity!K382="","",Activity!K382)</f>
        <v>0</v>
      </c>
      <c r="K377" t="str">
        <f>IF(Activity!L382="","",Activity!L382)</f>
        <v/>
      </c>
      <c r="L377" t="str">
        <f>IF(Activity!M382="","",Activity!M382)</f>
        <v/>
      </c>
      <c r="M377" t="str">
        <f>IF(Activity!N382="","",Activity!N382)</f>
        <v/>
      </c>
      <c r="N377" s="140" t="str">
        <f>IF(Activity!O382="","",Activity!O382)</f>
        <v/>
      </c>
      <c r="O377" t="str">
        <f>IF(Activity!P382="","",Activity!P382)</f>
        <v/>
      </c>
      <c r="P377" t="str">
        <f>IF(Activity!Q382="","",Activity!Q382)</f>
        <v/>
      </c>
      <c r="Q377" s="140" t="str">
        <f>IF(Activity!R382="","",Activity!R382)</f>
        <v/>
      </c>
      <c r="R377" t="str">
        <f>IF(Activity!U382="","",Activity!U382)</f>
        <v/>
      </c>
      <c r="S377" t="str">
        <f>IF(Activity!S382="","",Activity!S382)</f>
        <v/>
      </c>
      <c r="T377" t="str">
        <f>IF(Activity!T382="","",Activity!T382)</f>
        <v/>
      </c>
      <c r="V377" t="str">
        <f>IF(Activity!W382="","",Activity!W382)</f>
        <v/>
      </c>
    </row>
    <row r="378" spans="1:22" x14ac:dyDescent="0.3">
      <c r="A378">
        <v>11</v>
      </c>
      <c r="B378" t="str">
        <f t="shared" si="6"/>
        <v/>
      </c>
      <c r="C378" s="11" t="str">
        <f>IF(Activity!E383="","",Activity!E383)</f>
        <v/>
      </c>
      <c r="D378" t="str">
        <f>IF(Activity!F383="","",Activity!F383)</f>
        <v/>
      </c>
      <c r="E378" t="str">
        <f>IF(Activity!G383="","",Activity!G383)</f>
        <v/>
      </c>
      <c r="F378" t="str">
        <f>IF(Activity!H383="","",Activity!H383)</f>
        <v/>
      </c>
      <c r="G378" t="str">
        <f>IF(Activity!I383="","",Activity!I383)</f>
        <v/>
      </c>
      <c r="H378" t="str">
        <f>IF(I378="","",VLOOKUP(I378,Lists!F:G,2,FALSE))</f>
        <v/>
      </c>
      <c r="I378" t="str">
        <f>IF(Activity!J383="","",Activity!J383)</f>
        <v/>
      </c>
      <c r="J378">
        <f>IF(Activity!K383="","",Activity!K383)</f>
        <v>0</v>
      </c>
      <c r="K378" t="str">
        <f>IF(Activity!L383="","",Activity!L383)</f>
        <v/>
      </c>
      <c r="L378" t="str">
        <f>IF(Activity!M383="","",Activity!M383)</f>
        <v/>
      </c>
      <c r="M378" t="str">
        <f>IF(Activity!N383="","",Activity!N383)</f>
        <v/>
      </c>
      <c r="N378" s="140" t="str">
        <f>IF(Activity!O383="","",Activity!O383)</f>
        <v/>
      </c>
      <c r="O378" t="str">
        <f>IF(Activity!P383="","",Activity!P383)</f>
        <v/>
      </c>
      <c r="P378" t="str">
        <f>IF(Activity!Q383="","",Activity!Q383)</f>
        <v/>
      </c>
      <c r="Q378" s="140" t="str">
        <f>IF(Activity!R383="","",Activity!R383)</f>
        <v/>
      </c>
      <c r="R378" t="str">
        <f>IF(Activity!U383="","",Activity!U383)</f>
        <v/>
      </c>
      <c r="S378" t="str">
        <f>IF(Activity!S383="","",Activity!S383)</f>
        <v/>
      </c>
      <c r="T378" t="str">
        <f>IF(Activity!T383="","",Activity!T383)</f>
        <v/>
      </c>
      <c r="V378" t="str">
        <f>IF(Activity!W383="","",Activity!W383)</f>
        <v/>
      </c>
    </row>
    <row r="379" spans="1:22" x14ac:dyDescent="0.3">
      <c r="A379">
        <v>11</v>
      </c>
      <c r="B379" t="str">
        <f t="shared" si="6"/>
        <v/>
      </c>
      <c r="C379" s="11" t="str">
        <f>IF(Activity!E384="","",Activity!E384)</f>
        <v/>
      </c>
      <c r="D379" t="str">
        <f>IF(Activity!F384="","",Activity!F384)</f>
        <v/>
      </c>
      <c r="E379" t="str">
        <f>IF(Activity!G384="","",Activity!G384)</f>
        <v/>
      </c>
      <c r="F379" t="str">
        <f>IF(Activity!H384="","",Activity!H384)</f>
        <v/>
      </c>
      <c r="G379" t="str">
        <f>IF(Activity!I384="","",Activity!I384)</f>
        <v/>
      </c>
      <c r="H379" t="str">
        <f>IF(I379="","",VLOOKUP(I379,Lists!F:G,2,FALSE))</f>
        <v/>
      </c>
      <c r="I379" t="str">
        <f>IF(Activity!J384="","",Activity!J384)</f>
        <v/>
      </c>
      <c r="J379">
        <f>IF(Activity!K384="","",Activity!K384)</f>
        <v>0</v>
      </c>
      <c r="K379" t="str">
        <f>IF(Activity!L384="","",Activity!L384)</f>
        <v/>
      </c>
      <c r="L379" t="str">
        <f>IF(Activity!M384="","",Activity!M384)</f>
        <v/>
      </c>
      <c r="M379" t="str">
        <f>IF(Activity!N384="","",Activity!N384)</f>
        <v/>
      </c>
      <c r="N379" s="140" t="str">
        <f>IF(Activity!O384="","",Activity!O384)</f>
        <v/>
      </c>
      <c r="O379" t="str">
        <f>IF(Activity!P384="","",Activity!P384)</f>
        <v/>
      </c>
      <c r="P379" t="str">
        <f>IF(Activity!Q384="","",Activity!Q384)</f>
        <v/>
      </c>
      <c r="Q379" s="140" t="str">
        <f>IF(Activity!R384="","",Activity!R384)</f>
        <v/>
      </c>
      <c r="R379" t="str">
        <f>IF(Activity!U384="","",Activity!U384)</f>
        <v/>
      </c>
      <c r="S379" t="str">
        <f>IF(Activity!S384="","",Activity!S384)</f>
        <v/>
      </c>
      <c r="T379" t="str">
        <f>IF(Activity!T384="","",Activity!T384)</f>
        <v/>
      </c>
      <c r="V379" t="str">
        <f>IF(Activity!W384="","",Activity!W384)</f>
        <v/>
      </c>
    </row>
    <row r="380" spans="1:22" x14ac:dyDescent="0.3">
      <c r="A380">
        <v>11</v>
      </c>
      <c r="B380" t="str">
        <f t="shared" si="6"/>
        <v/>
      </c>
      <c r="C380" s="11" t="str">
        <f>IF(Activity!E385="","",Activity!E385)</f>
        <v/>
      </c>
      <c r="D380" t="str">
        <f>IF(Activity!F385="","",Activity!F385)</f>
        <v/>
      </c>
      <c r="E380" t="str">
        <f>IF(Activity!G385="","",Activity!G385)</f>
        <v/>
      </c>
      <c r="F380" t="str">
        <f>IF(Activity!H385="","",Activity!H385)</f>
        <v/>
      </c>
      <c r="G380" t="str">
        <f>IF(Activity!I385="","",Activity!I385)</f>
        <v/>
      </c>
      <c r="H380" t="str">
        <f>IF(I380="","",VLOOKUP(I380,Lists!F:G,2,FALSE))</f>
        <v/>
      </c>
      <c r="I380" t="str">
        <f>IF(Activity!J385="","",Activity!J385)</f>
        <v/>
      </c>
      <c r="J380">
        <f>IF(Activity!K385="","",Activity!K385)</f>
        <v>0</v>
      </c>
      <c r="K380" t="str">
        <f>IF(Activity!L385="","",Activity!L385)</f>
        <v/>
      </c>
      <c r="L380" t="str">
        <f>IF(Activity!M385="","",Activity!M385)</f>
        <v/>
      </c>
      <c r="M380" t="str">
        <f>IF(Activity!N385="","",Activity!N385)</f>
        <v/>
      </c>
      <c r="N380" s="140" t="str">
        <f>IF(Activity!O385="","",Activity!O385)</f>
        <v/>
      </c>
      <c r="O380" t="str">
        <f>IF(Activity!P385="","",Activity!P385)</f>
        <v/>
      </c>
      <c r="P380" t="str">
        <f>IF(Activity!Q385="","",Activity!Q385)</f>
        <v/>
      </c>
      <c r="Q380" s="140" t="str">
        <f>IF(Activity!R385="","",Activity!R385)</f>
        <v/>
      </c>
      <c r="R380" t="str">
        <f>IF(Activity!U385="","",Activity!U385)</f>
        <v/>
      </c>
      <c r="S380" t="str">
        <f>IF(Activity!S385="","",Activity!S385)</f>
        <v/>
      </c>
      <c r="T380" t="str">
        <f>IF(Activity!T385="","",Activity!T385)</f>
        <v/>
      </c>
      <c r="V380" t="str">
        <f>IF(Activity!W385="","",Activity!W385)</f>
        <v/>
      </c>
    </row>
    <row r="381" spans="1:22" x14ac:dyDescent="0.3">
      <c r="A381">
        <v>11</v>
      </c>
      <c r="B381" t="str">
        <f t="shared" si="6"/>
        <v/>
      </c>
      <c r="C381" s="11" t="str">
        <f>IF(Activity!E386="","",Activity!E386)</f>
        <v/>
      </c>
      <c r="D381" t="str">
        <f>IF(Activity!F386="","",Activity!F386)</f>
        <v/>
      </c>
      <c r="E381" t="str">
        <f>IF(Activity!G386="","",Activity!G386)</f>
        <v/>
      </c>
      <c r="F381" t="str">
        <f>IF(Activity!H386="","",Activity!H386)</f>
        <v/>
      </c>
      <c r="G381" t="str">
        <f>IF(Activity!I386="","",Activity!I386)</f>
        <v/>
      </c>
      <c r="H381" t="str">
        <f>IF(I381="","",VLOOKUP(I381,Lists!F:G,2,FALSE))</f>
        <v/>
      </c>
      <c r="I381" t="str">
        <f>IF(Activity!J386="","",Activity!J386)</f>
        <v/>
      </c>
      <c r="J381">
        <f>IF(Activity!K386="","",Activity!K386)</f>
        <v>0</v>
      </c>
      <c r="K381" t="str">
        <f>IF(Activity!L386="","",Activity!L386)</f>
        <v/>
      </c>
      <c r="L381" t="str">
        <f>IF(Activity!M386="","",Activity!M386)</f>
        <v/>
      </c>
      <c r="M381" t="str">
        <f>IF(Activity!N386="","",Activity!N386)</f>
        <v/>
      </c>
      <c r="N381" s="140" t="str">
        <f>IF(Activity!O386="","",Activity!O386)</f>
        <v/>
      </c>
      <c r="O381" t="str">
        <f>IF(Activity!P386="","",Activity!P386)</f>
        <v/>
      </c>
      <c r="P381" t="str">
        <f>IF(Activity!Q386="","",Activity!Q386)</f>
        <v/>
      </c>
      <c r="Q381" s="140" t="str">
        <f>IF(Activity!R386="","",Activity!R386)</f>
        <v/>
      </c>
      <c r="R381" t="str">
        <f>IF(Activity!U386="","",Activity!U386)</f>
        <v/>
      </c>
      <c r="S381" t="str">
        <f>IF(Activity!S386="","",Activity!S386)</f>
        <v/>
      </c>
      <c r="T381" t="str">
        <f>IF(Activity!T386="","",Activity!T386)</f>
        <v/>
      </c>
      <c r="V381" t="str">
        <f>IF(Activity!W386="","",Activity!W386)</f>
        <v/>
      </c>
    </row>
    <row r="382" spans="1:22" x14ac:dyDescent="0.3">
      <c r="A382">
        <v>11</v>
      </c>
      <c r="B382" t="str">
        <f t="shared" si="6"/>
        <v/>
      </c>
      <c r="C382" s="11" t="str">
        <f>IF(Activity!E387="","",Activity!E387)</f>
        <v/>
      </c>
      <c r="D382" t="str">
        <f>IF(Activity!F387="","",Activity!F387)</f>
        <v/>
      </c>
      <c r="E382" t="str">
        <f>IF(Activity!G387="","",Activity!G387)</f>
        <v/>
      </c>
      <c r="F382" t="str">
        <f>IF(Activity!H387="","",Activity!H387)</f>
        <v/>
      </c>
      <c r="G382" t="str">
        <f>IF(Activity!I387="","",Activity!I387)</f>
        <v/>
      </c>
      <c r="H382" t="str">
        <f>IF(I382="","",VLOOKUP(I382,Lists!F:G,2,FALSE))</f>
        <v/>
      </c>
      <c r="I382" t="str">
        <f>IF(Activity!J387="","",Activity!J387)</f>
        <v/>
      </c>
      <c r="J382">
        <f>IF(Activity!K387="","",Activity!K387)</f>
        <v>0</v>
      </c>
      <c r="K382" t="str">
        <f>IF(Activity!L387="","",Activity!L387)</f>
        <v/>
      </c>
      <c r="L382" t="str">
        <f>IF(Activity!M387="","",Activity!M387)</f>
        <v/>
      </c>
      <c r="M382" t="str">
        <f>IF(Activity!N387="","",Activity!N387)</f>
        <v/>
      </c>
      <c r="N382" s="140" t="str">
        <f>IF(Activity!O387="","",Activity!O387)</f>
        <v/>
      </c>
      <c r="O382" t="str">
        <f>IF(Activity!P387="","",Activity!P387)</f>
        <v/>
      </c>
      <c r="P382" t="str">
        <f>IF(Activity!Q387="","",Activity!Q387)</f>
        <v/>
      </c>
      <c r="Q382" s="140" t="str">
        <f>IF(Activity!R387="","",Activity!R387)</f>
        <v/>
      </c>
      <c r="R382" t="str">
        <f>IF(Activity!U387="","",Activity!U387)</f>
        <v/>
      </c>
      <c r="S382" t="str">
        <f>IF(Activity!S387="","",Activity!S387)</f>
        <v/>
      </c>
      <c r="T382" t="str">
        <f>IF(Activity!T387="","",Activity!T387)</f>
        <v/>
      </c>
      <c r="V382" t="str">
        <f>IF(Activity!W387="","",Activity!W387)</f>
        <v/>
      </c>
    </row>
    <row r="383" spans="1:22" x14ac:dyDescent="0.3">
      <c r="A383">
        <v>11</v>
      </c>
      <c r="B383" t="str">
        <f t="shared" si="6"/>
        <v/>
      </c>
      <c r="C383" s="11" t="str">
        <f>IF(Activity!E388="","",Activity!E388)</f>
        <v/>
      </c>
      <c r="D383" t="str">
        <f>IF(Activity!F388="","",Activity!F388)</f>
        <v/>
      </c>
      <c r="E383" t="str">
        <f>IF(Activity!G388="","",Activity!G388)</f>
        <v/>
      </c>
      <c r="F383" t="str">
        <f>IF(Activity!H388="","",Activity!H388)</f>
        <v/>
      </c>
      <c r="G383" t="str">
        <f>IF(Activity!I388="","",Activity!I388)</f>
        <v/>
      </c>
      <c r="H383" t="str">
        <f>IF(I383="","",VLOOKUP(I383,Lists!F:G,2,FALSE))</f>
        <v/>
      </c>
      <c r="I383" t="str">
        <f>IF(Activity!J388="","",Activity!J388)</f>
        <v/>
      </c>
      <c r="J383">
        <f>IF(Activity!K388="","",Activity!K388)</f>
        <v>0</v>
      </c>
      <c r="K383" t="str">
        <f>IF(Activity!L388="","",Activity!L388)</f>
        <v/>
      </c>
      <c r="L383" t="str">
        <f>IF(Activity!M388="","",Activity!M388)</f>
        <v/>
      </c>
      <c r="M383" t="str">
        <f>IF(Activity!N388="","",Activity!N388)</f>
        <v/>
      </c>
      <c r="N383" s="140" t="str">
        <f>IF(Activity!O388="","",Activity!O388)</f>
        <v/>
      </c>
      <c r="O383" t="str">
        <f>IF(Activity!P388="","",Activity!P388)</f>
        <v/>
      </c>
      <c r="P383" t="str">
        <f>IF(Activity!Q388="","",Activity!Q388)</f>
        <v/>
      </c>
      <c r="Q383" s="140" t="str">
        <f>IF(Activity!R388="","",Activity!R388)</f>
        <v/>
      </c>
      <c r="R383" t="str">
        <f>IF(Activity!U388="","",Activity!U388)</f>
        <v/>
      </c>
      <c r="S383" t="str">
        <f>IF(Activity!S388="","",Activity!S388)</f>
        <v/>
      </c>
      <c r="T383" t="str">
        <f>IF(Activity!T388="","",Activity!T388)</f>
        <v/>
      </c>
      <c r="V383" t="str">
        <f>IF(Activity!W388="","",Activity!W388)</f>
        <v/>
      </c>
    </row>
    <row r="384" spans="1:22" x14ac:dyDescent="0.3">
      <c r="A384">
        <v>11</v>
      </c>
      <c r="B384" t="str">
        <f t="shared" si="6"/>
        <v/>
      </c>
      <c r="C384" s="11" t="str">
        <f>IF(Activity!E389="","",Activity!E389)</f>
        <v/>
      </c>
      <c r="D384" t="str">
        <f>IF(Activity!F389="","",Activity!F389)</f>
        <v/>
      </c>
      <c r="E384" t="str">
        <f>IF(Activity!G389="","",Activity!G389)</f>
        <v/>
      </c>
      <c r="F384" t="str">
        <f>IF(Activity!H389="","",Activity!H389)</f>
        <v/>
      </c>
      <c r="G384" t="str">
        <f>IF(Activity!I389="","",Activity!I389)</f>
        <v/>
      </c>
      <c r="H384" t="str">
        <f>IF(I384="","",VLOOKUP(I384,Lists!F:G,2,FALSE))</f>
        <v/>
      </c>
      <c r="I384" t="str">
        <f>IF(Activity!J389="","",Activity!J389)</f>
        <v/>
      </c>
      <c r="J384">
        <f>IF(Activity!K389="","",Activity!K389)</f>
        <v>0</v>
      </c>
      <c r="K384" t="str">
        <f>IF(Activity!L389="","",Activity!L389)</f>
        <v/>
      </c>
      <c r="L384" t="str">
        <f>IF(Activity!M389="","",Activity!M389)</f>
        <v/>
      </c>
      <c r="M384" t="str">
        <f>IF(Activity!N389="","",Activity!N389)</f>
        <v/>
      </c>
      <c r="N384" s="140" t="str">
        <f>IF(Activity!O389="","",Activity!O389)</f>
        <v/>
      </c>
      <c r="O384" t="str">
        <f>IF(Activity!P389="","",Activity!P389)</f>
        <v/>
      </c>
      <c r="P384" t="str">
        <f>IF(Activity!Q389="","",Activity!Q389)</f>
        <v/>
      </c>
      <c r="Q384" s="140" t="str">
        <f>IF(Activity!R389="","",Activity!R389)</f>
        <v/>
      </c>
      <c r="R384" t="str">
        <f>IF(Activity!U389="","",Activity!U389)</f>
        <v/>
      </c>
      <c r="S384" t="str">
        <f>IF(Activity!S389="","",Activity!S389)</f>
        <v/>
      </c>
      <c r="T384" t="str">
        <f>IF(Activity!T389="","",Activity!T389)</f>
        <v/>
      </c>
      <c r="V384" t="str">
        <f>IF(Activity!W389="","",Activity!W389)</f>
        <v/>
      </c>
    </row>
    <row r="385" spans="1:22" x14ac:dyDescent="0.3">
      <c r="A385">
        <v>11</v>
      </c>
      <c r="B385" t="str">
        <f t="shared" si="6"/>
        <v/>
      </c>
      <c r="C385" s="11" t="str">
        <f>IF(Activity!E390="","",Activity!E390)</f>
        <v/>
      </c>
      <c r="D385" t="str">
        <f>IF(Activity!F390="","",Activity!F390)</f>
        <v/>
      </c>
      <c r="E385" t="str">
        <f>IF(Activity!G390="","",Activity!G390)</f>
        <v/>
      </c>
      <c r="F385" t="str">
        <f>IF(Activity!H390="","",Activity!H390)</f>
        <v/>
      </c>
      <c r="G385" t="str">
        <f>IF(Activity!I390="","",Activity!I390)</f>
        <v/>
      </c>
      <c r="H385" t="str">
        <f>IF(I385="","",VLOOKUP(I385,Lists!F:G,2,FALSE))</f>
        <v/>
      </c>
      <c r="I385" t="str">
        <f>IF(Activity!J390="","",Activity!J390)</f>
        <v/>
      </c>
      <c r="J385">
        <f>IF(Activity!K390="","",Activity!K390)</f>
        <v>0</v>
      </c>
      <c r="K385" t="str">
        <f>IF(Activity!L390="","",Activity!L390)</f>
        <v/>
      </c>
      <c r="L385" t="str">
        <f>IF(Activity!M390="","",Activity!M390)</f>
        <v/>
      </c>
      <c r="M385" t="str">
        <f>IF(Activity!N390="","",Activity!N390)</f>
        <v/>
      </c>
      <c r="N385" s="140" t="str">
        <f>IF(Activity!O390="","",Activity!O390)</f>
        <v/>
      </c>
      <c r="O385" t="str">
        <f>IF(Activity!P390="","",Activity!P390)</f>
        <v/>
      </c>
      <c r="P385" t="str">
        <f>IF(Activity!Q390="","",Activity!Q390)</f>
        <v/>
      </c>
      <c r="Q385" s="140" t="str">
        <f>IF(Activity!R390="","",Activity!R390)</f>
        <v/>
      </c>
      <c r="R385" t="str">
        <f>IF(Activity!U390="","",Activity!U390)</f>
        <v/>
      </c>
      <c r="S385" t="str">
        <f>IF(Activity!S390="","",Activity!S390)</f>
        <v/>
      </c>
      <c r="T385" t="str">
        <f>IF(Activity!T390="","",Activity!T390)</f>
        <v/>
      </c>
      <c r="V385" t="str">
        <f>IF(Activity!W390="","",Activity!W390)</f>
        <v/>
      </c>
    </row>
    <row r="386" spans="1:22" x14ac:dyDescent="0.3">
      <c r="A386">
        <v>11</v>
      </c>
      <c r="B386" t="str">
        <f t="shared" si="6"/>
        <v/>
      </c>
      <c r="C386" s="11" t="str">
        <f>IF(Activity!E391="","",Activity!E391)</f>
        <v/>
      </c>
      <c r="D386" t="str">
        <f>IF(Activity!F391="","",Activity!F391)</f>
        <v/>
      </c>
      <c r="E386" t="str">
        <f>IF(Activity!G391="","",Activity!G391)</f>
        <v/>
      </c>
      <c r="F386" t="str">
        <f>IF(Activity!H391="","",Activity!H391)</f>
        <v/>
      </c>
      <c r="G386" t="str">
        <f>IF(Activity!I391="","",Activity!I391)</f>
        <v/>
      </c>
      <c r="H386" t="str">
        <f>IF(I386="","",VLOOKUP(I386,Lists!F:G,2,FALSE))</f>
        <v/>
      </c>
      <c r="I386" t="str">
        <f>IF(Activity!J391="","",Activity!J391)</f>
        <v/>
      </c>
      <c r="J386">
        <f>IF(Activity!K391="","",Activity!K391)</f>
        <v>0</v>
      </c>
      <c r="K386" t="str">
        <f>IF(Activity!L391="","",Activity!L391)</f>
        <v/>
      </c>
      <c r="L386" t="str">
        <f>IF(Activity!M391="","",Activity!M391)</f>
        <v/>
      </c>
      <c r="M386" t="str">
        <f>IF(Activity!N391="","",Activity!N391)</f>
        <v/>
      </c>
      <c r="N386" s="140" t="str">
        <f>IF(Activity!O391="","",Activity!O391)</f>
        <v/>
      </c>
      <c r="O386" t="str">
        <f>IF(Activity!P391="","",Activity!P391)</f>
        <v/>
      </c>
      <c r="P386" t="str">
        <f>IF(Activity!Q391="","",Activity!Q391)</f>
        <v/>
      </c>
      <c r="Q386" s="140" t="str">
        <f>IF(Activity!R391="","",Activity!R391)</f>
        <v/>
      </c>
      <c r="R386" t="str">
        <f>IF(Activity!U391="","",Activity!U391)</f>
        <v/>
      </c>
      <c r="S386" t="str">
        <f>IF(Activity!S391="","",Activity!S391)</f>
        <v/>
      </c>
      <c r="T386" t="str">
        <f>IF(Activity!T391="","",Activity!T391)</f>
        <v/>
      </c>
      <c r="V386" t="str">
        <f>IF(Activity!W391="","",Activity!W391)</f>
        <v/>
      </c>
    </row>
    <row r="387" spans="1:22" x14ac:dyDescent="0.3">
      <c r="A387">
        <v>11</v>
      </c>
      <c r="B387" t="str">
        <f t="shared" si="6"/>
        <v/>
      </c>
      <c r="C387" s="11" t="str">
        <f>IF(Activity!E392="","",Activity!E392)</f>
        <v/>
      </c>
      <c r="D387" t="str">
        <f>IF(Activity!F392="","",Activity!F392)</f>
        <v/>
      </c>
      <c r="E387" t="str">
        <f>IF(Activity!G392="","",Activity!G392)</f>
        <v/>
      </c>
      <c r="F387" t="str">
        <f>IF(Activity!H392="","",Activity!H392)</f>
        <v/>
      </c>
      <c r="G387" t="str">
        <f>IF(Activity!I392="","",Activity!I392)</f>
        <v/>
      </c>
      <c r="H387" t="str">
        <f>IF(I387="","",VLOOKUP(I387,Lists!F:G,2,FALSE))</f>
        <v/>
      </c>
      <c r="I387" t="str">
        <f>IF(Activity!J392="","",Activity!J392)</f>
        <v/>
      </c>
      <c r="J387">
        <f>IF(Activity!K392="","",Activity!K392)</f>
        <v>0</v>
      </c>
      <c r="K387" t="str">
        <f>IF(Activity!L392="","",Activity!L392)</f>
        <v/>
      </c>
      <c r="L387" t="str">
        <f>IF(Activity!M392="","",Activity!M392)</f>
        <v/>
      </c>
      <c r="M387" t="str">
        <f>IF(Activity!N392="","",Activity!N392)</f>
        <v/>
      </c>
      <c r="N387" s="140" t="str">
        <f>IF(Activity!O392="","",Activity!O392)</f>
        <v/>
      </c>
      <c r="O387" t="str">
        <f>IF(Activity!P392="","",Activity!P392)</f>
        <v/>
      </c>
      <c r="P387" t="str">
        <f>IF(Activity!Q392="","",Activity!Q392)</f>
        <v/>
      </c>
      <c r="Q387" s="140" t="str">
        <f>IF(Activity!R392="","",Activity!R392)</f>
        <v/>
      </c>
      <c r="R387" t="str">
        <f>IF(Activity!U392="","",Activity!U392)</f>
        <v/>
      </c>
      <c r="S387" t="str">
        <f>IF(Activity!S392="","",Activity!S392)</f>
        <v/>
      </c>
      <c r="T387" t="str">
        <f>IF(Activity!T392="","",Activity!T392)</f>
        <v/>
      </c>
      <c r="V387" t="str">
        <f>IF(Activity!W392="","",Activity!W392)</f>
        <v/>
      </c>
    </row>
    <row r="388" spans="1:22" x14ac:dyDescent="0.3">
      <c r="A388">
        <v>11</v>
      </c>
      <c r="B388" t="str">
        <f t="shared" si="6"/>
        <v/>
      </c>
      <c r="C388" s="11" t="str">
        <f>IF(Activity!E393="","",Activity!E393)</f>
        <v/>
      </c>
      <c r="D388" t="str">
        <f>IF(Activity!F393="","",Activity!F393)</f>
        <v/>
      </c>
      <c r="E388" t="str">
        <f>IF(Activity!G393="","",Activity!G393)</f>
        <v/>
      </c>
      <c r="F388" t="str">
        <f>IF(Activity!H393="","",Activity!H393)</f>
        <v/>
      </c>
      <c r="G388" t="str">
        <f>IF(Activity!I393="","",Activity!I393)</f>
        <v/>
      </c>
      <c r="H388" t="str">
        <f>IF(I388="","",VLOOKUP(I388,Lists!F:G,2,FALSE))</f>
        <v/>
      </c>
      <c r="I388" t="str">
        <f>IF(Activity!J393="","",Activity!J393)</f>
        <v/>
      </c>
      <c r="J388">
        <f>IF(Activity!K393="","",Activity!K393)</f>
        <v>0</v>
      </c>
      <c r="K388" t="str">
        <f>IF(Activity!L393="","",Activity!L393)</f>
        <v/>
      </c>
      <c r="L388" t="str">
        <f>IF(Activity!M393="","",Activity!M393)</f>
        <v/>
      </c>
      <c r="M388" t="str">
        <f>IF(Activity!N393="","",Activity!N393)</f>
        <v/>
      </c>
      <c r="N388" s="140" t="str">
        <f>IF(Activity!O393="","",Activity!O393)</f>
        <v/>
      </c>
      <c r="O388" t="str">
        <f>IF(Activity!P393="","",Activity!P393)</f>
        <v/>
      </c>
      <c r="P388" t="str">
        <f>IF(Activity!Q393="","",Activity!Q393)</f>
        <v/>
      </c>
      <c r="Q388" s="140" t="str">
        <f>IF(Activity!R393="","",Activity!R393)</f>
        <v/>
      </c>
      <c r="R388" t="str">
        <f>IF(Activity!U393="","",Activity!U393)</f>
        <v/>
      </c>
      <c r="S388" t="str">
        <f>IF(Activity!S393="","",Activity!S393)</f>
        <v/>
      </c>
      <c r="T388" t="str">
        <f>IF(Activity!T393="","",Activity!T393)</f>
        <v/>
      </c>
      <c r="V388" t="str">
        <f>IF(Activity!W393="","",Activity!W393)</f>
        <v/>
      </c>
    </row>
    <row r="389" spans="1:22" x14ac:dyDescent="0.3">
      <c r="A389">
        <v>11</v>
      </c>
      <c r="B389" t="str">
        <f t="shared" si="6"/>
        <v/>
      </c>
      <c r="C389" s="11" t="str">
        <f>IF(Activity!E394="","",Activity!E394)</f>
        <v/>
      </c>
      <c r="D389" t="str">
        <f>IF(Activity!F394="","",Activity!F394)</f>
        <v/>
      </c>
      <c r="E389" t="str">
        <f>IF(Activity!G394="","",Activity!G394)</f>
        <v/>
      </c>
      <c r="F389" t="str">
        <f>IF(Activity!H394="","",Activity!H394)</f>
        <v/>
      </c>
      <c r="G389" t="str">
        <f>IF(Activity!I394="","",Activity!I394)</f>
        <v/>
      </c>
      <c r="H389" t="str">
        <f>IF(I389="","",VLOOKUP(I389,Lists!F:G,2,FALSE))</f>
        <v/>
      </c>
      <c r="I389" t="str">
        <f>IF(Activity!J394="","",Activity!J394)</f>
        <v/>
      </c>
      <c r="J389">
        <f>IF(Activity!K394="","",Activity!K394)</f>
        <v>0</v>
      </c>
      <c r="K389" t="str">
        <f>IF(Activity!L394="","",Activity!L394)</f>
        <v/>
      </c>
      <c r="L389" t="str">
        <f>IF(Activity!M394="","",Activity!M394)</f>
        <v/>
      </c>
      <c r="M389" t="str">
        <f>IF(Activity!N394="","",Activity!N394)</f>
        <v/>
      </c>
      <c r="N389" s="140" t="str">
        <f>IF(Activity!O394="","",Activity!O394)</f>
        <v/>
      </c>
      <c r="O389" t="str">
        <f>IF(Activity!P394="","",Activity!P394)</f>
        <v/>
      </c>
      <c r="P389" t="str">
        <f>IF(Activity!Q394="","",Activity!Q394)</f>
        <v/>
      </c>
      <c r="Q389" s="140" t="str">
        <f>IF(Activity!R394="","",Activity!R394)</f>
        <v/>
      </c>
      <c r="R389" t="str">
        <f>IF(Activity!U394="","",Activity!U394)</f>
        <v/>
      </c>
      <c r="S389" t="str">
        <f>IF(Activity!S394="","",Activity!S394)</f>
        <v/>
      </c>
      <c r="T389" t="str">
        <f>IF(Activity!T394="","",Activity!T394)</f>
        <v/>
      </c>
      <c r="V389" t="str">
        <f>IF(Activity!W394="","",Activity!W394)</f>
        <v/>
      </c>
    </row>
    <row r="390" spans="1:22" x14ac:dyDescent="0.3">
      <c r="A390">
        <v>11</v>
      </c>
      <c r="B390" t="str">
        <f t="shared" si="6"/>
        <v/>
      </c>
      <c r="C390" s="11" t="str">
        <f>IF(Activity!E395="","",Activity!E395)</f>
        <v/>
      </c>
      <c r="D390" t="str">
        <f>IF(Activity!F395="","",Activity!F395)</f>
        <v/>
      </c>
      <c r="E390" t="str">
        <f>IF(Activity!G395="","",Activity!G395)</f>
        <v/>
      </c>
      <c r="F390" t="str">
        <f>IF(Activity!H395="","",Activity!H395)</f>
        <v/>
      </c>
      <c r="G390" t="str">
        <f>IF(Activity!I395="","",Activity!I395)</f>
        <v/>
      </c>
      <c r="H390" t="str">
        <f>IF(I390="","",VLOOKUP(I390,Lists!F:G,2,FALSE))</f>
        <v/>
      </c>
      <c r="I390" t="str">
        <f>IF(Activity!J395="","",Activity!J395)</f>
        <v/>
      </c>
      <c r="J390">
        <f>IF(Activity!K395="","",Activity!K395)</f>
        <v>0</v>
      </c>
      <c r="K390" t="str">
        <f>IF(Activity!L395="","",Activity!L395)</f>
        <v/>
      </c>
      <c r="L390" t="str">
        <f>IF(Activity!M395="","",Activity!M395)</f>
        <v/>
      </c>
      <c r="M390" t="str">
        <f>IF(Activity!N395="","",Activity!N395)</f>
        <v/>
      </c>
      <c r="N390" s="140" t="str">
        <f>IF(Activity!O395="","",Activity!O395)</f>
        <v/>
      </c>
      <c r="O390" t="str">
        <f>IF(Activity!P395="","",Activity!P395)</f>
        <v/>
      </c>
      <c r="P390" t="str">
        <f>IF(Activity!Q395="","",Activity!Q395)</f>
        <v/>
      </c>
      <c r="Q390" s="140" t="str">
        <f>IF(Activity!R395="","",Activity!R395)</f>
        <v/>
      </c>
      <c r="R390" t="str">
        <f>IF(Activity!U395="","",Activity!U395)</f>
        <v/>
      </c>
      <c r="S390" t="str">
        <f>IF(Activity!S395="","",Activity!S395)</f>
        <v/>
      </c>
      <c r="T390" t="str">
        <f>IF(Activity!T395="","",Activity!T395)</f>
        <v/>
      </c>
      <c r="V390" t="str">
        <f>IF(Activity!W395="","",Activity!W395)</f>
        <v/>
      </c>
    </row>
    <row r="391" spans="1:22" x14ac:dyDescent="0.3">
      <c r="A391">
        <v>11</v>
      </c>
      <c r="B391" t="str">
        <f t="shared" ref="B391:B454" si="7">IF(C391="","",B$1)</f>
        <v/>
      </c>
      <c r="C391" s="11" t="str">
        <f>IF(Activity!E396="","",Activity!E396)</f>
        <v/>
      </c>
      <c r="D391" t="str">
        <f>IF(Activity!F396="","",Activity!F396)</f>
        <v/>
      </c>
      <c r="E391" t="str">
        <f>IF(Activity!G396="","",Activity!G396)</f>
        <v/>
      </c>
      <c r="F391" t="str">
        <f>IF(Activity!H396="","",Activity!H396)</f>
        <v/>
      </c>
      <c r="G391" t="str">
        <f>IF(Activity!I396="","",Activity!I396)</f>
        <v/>
      </c>
      <c r="H391" t="str">
        <f>IF(I391="","",VLOOKUP(I391,Lists!F:G,2,FALSE))</f>
        <v/>
      </c>
      <c r="I391" t="str">
        <f>IF(Activity!J396="","",Activity!J396)</f>
        <v/>
      </c>
      <c r="J391">
        <f>IF(Activity!K396="","",Activity!K396)</f>
        <v>0</v>
      </c>
      <c r="K391" t="str">
        <f>IF(Activity!L396="","",Activity!L396)</f>
        <v/>
      </c>
      <c r="L391" t="str">
        <f>IF(Activity!M396="","",Activity!M396)</f>
        <v/>
      </c>
      <c r="M391" t="str">
        <f>IF(Activity!N396="","",Activity!N396)</f>
        <v/>
      </c>
      <c r="N391" s="140" t="str">
        <f>IF(Activity!O396="","",Activity!O396)</f>
        <v/>
      </c>
      <c r="O391" t="str">
        <f>IF(Activity!P396="","",Activity!P396)</f>
        <v/>
      </c>
      <c r="P391" t="str">
        <f>IF(Activity!Q396="","",Activity!Q396)</f>
        <v/>
      </c>
      <c r="Q391" s="140" t="str">
        <f>IF(Activity!R396="","",Activity!R396)</f>
        <v/>
      </c>
      <c r="R391" t="str">
        <f>IF(Activity!U396="","",Activity!U396)</f>
        <v/>
      </c>
      <c r="S391" t="str">
        <f>IF(Activity!S396="","",Activity!S396)</f>
        <v/>
      </c>
      <c r="T391" t="str">
        <f>IF(Activity!T396="","",Activity!T396)</f>
        <v/>
      </c>
      <c r="V391" t="str">
        <f>IF(Activity!W396="","",Activity!W396)</f>
        <v/>
      </c>
    </row>
    <row r="392" spans="1:22" x14ac:dyDescent="0.3">
      <c r="A392">
        <v>11</v>
      </c>
      <c r="B392" t="str">
        <f t="shared" si="7"/>
        <v/>
      </c>
      <c r="C392" s="11" t="str">
        <f>IF(Activity!E397="","",Activity!E397)</f>
        <v/>
      </c>
      <c r="D392" t="str">
        <f>IF(Activity!F397="","",Activity!F397)</f>
        <v/>
      </c>
      <c r="E392" t="str">
        <f>IF(Activity!G397="","",Activity!G397)</f>
        <v/>
      </c>
      <c r="F392" t="str">
        <f>IF(Activity!H397="","",Activity!H397)</f>
        <v/>
      </c>
      <c r="G392" t="str">
        <f>IF(Activity!I397="","",Activity!I397)</f>
        <v/>
      </c>
      <c r="H392" t="str">
        <f>IF(I392="","",VLOOKUP(I392,Lists!F:G,2,FALSE))</f>
        <v/>
      </c>
      <c r="I392" t="str">
        <f>IF(Activity!J397="","",Activity!J397)</f>
        <v/>
      </c>
      <c r="J392">
        <f>IF(Activity!K397="","",Activity!K397)</f>
        <v>0</v>
      </c>
      <c r="K392" t="str">
        <f>IF(Activity!L397="","",Activity!L397)</f>
        <v/>
      </c>
      <c r="L392" t="str">
        <f>IF(Activity!M397="","",Activity!M397)</f>
        <v/>
      </c>
      <c r="M392" t="str">
        <f>IF(Activity!N397="","",Activity!N397)</f>
        <v/>
      </c>
      <c r="N392" s="140" t="str">
        <f>IF(Activity!O397="","",Activity!O397)</f>
        <v/>
      </c>
      <c r="O392" t="str">
        <f>IF(Activity!P397="","",Activity!P397)</f>
        <v/>
      </c>
      <c r="P392" t="str">
        <f>IF(Activity!Q397="","",Activity!Q397)</f>
        <v/>
      </c>
      <c r="Q392" s="140" t="str">
        <f>IF(Activity!R397="","",Activity!R397)</f>
        <v/>
      </c>
      <c r="R392" t="str">
        <f>IF(Activity!U397="","",Activity!U397)</f>
        <v/>
      </c>
      <c r="S392" t="str">
        <f>IF(Activity!S397="","",Activity!S397)</f>
        <v/>
      </c>
      <c r="T392" t="str">
        <f>IF(Activity!T397="","",Activity!T397)</f>
        <v/>
      </c>
      <c r="V392" t="str">
        <f>IF(Activity!W397="","",Activity!W397)</f>
        <v/>
      </c>
    </row>
    <row r="393" spans="1:22" x14ac:dyDescent="0.3">
      <c r="A393">
        <v>11</v>
      </c>
      <c r="B393" t="str">
        <f t="shared" si="7"/>
        <v/>
      </c>
      <c r="C393" s="11" t="str">
        <f>IF(Activity!E398="","",Activity!E398)</f>
        <v/>
      </c>
      <c r="D393" t="str">
        <f>IF(Activity!F398="","",Activity!F398)</f>
        <v/>
      </c>
      <c r="E393" t="str">
        <f>IF(Activity!G398="","",Activity!G398)</f>
        <v/>
      </c>
      <c r="F393" t="str">
        <f>IF(Activity!H398="","",Activity!H398)</f>
        <v/>
      </c>
      <c r="G393" t="str">
        <f>IF(Activity!I398="","",Activity!I398)</f>
        <v/>
      </c>
      <c r="H393" t="str">
        <f>IF(I393="","",VLOOKUP(I393,Lists!F:G,2,FALSE))</f>
        <v/>
      </c>
      <c r="I393" t="str">
        <f>IF(Activity!J398="","",Activity!J398)</f>
        <v/>
      </c>
      <c r="J393">
        <f>IF(Activity!K398="","",Activity!K398)</f>
        <v>0</v>
      </c>
      <c r="K393" t="str">
        <f>IF(Activity!L398="","",Activity!L398)</f>
        <v/>
      </c>
      <c r="L393" t="str">
        <f>IF(Activity!M398="","",Activity!M398)</f>
        <v/>
      </c>
      <c r="M393" t="str">
        <f>IF(Activity!N398="","",Activity!N398)</f>
        <v/>
      </c>
      <c r="N393" s="140" t="str">
        <f>IF(Activity!O398="","",Activity!O398)</f>
        <v/>
      </c>
      <c r="O393" t="str">
        <f>IF(Activity!P398="","",Activity!P398)</f>
        <v/>
      </c>
      <c r="P393" t="str">
        <f>IF(Activity!Q398="","",Activity!Q398)</f>
        <v/>
      </c>
      <c r="Q393" s="140" t="str">
        <f>IF(Activity!R398="","",Activity!R398)</f>
        <v/>
      </c>
      <c r="R393" t="str">
        <f>IF(Activity!U398="","",Activity!U398)</f>
        <v/>
      </c>
      <c r="S393" t="str">
        <f>IF(Activity!S398="","",Activity!S398)</f>
        <v/>
      </c>
      <c r="T393" t="str">
        <f>IF(Activity!T398="","",Activity!T398)</f>
        <v/>
      </c>
      <c r="V393" t="str">
        <f>IF(Activity!W398="","",Activity!W398)</f>
        <v/>
      </c>
    </row>
    <row r="394" spans="1:22" x14ac:dyDescent="0.3">
      <c r="A394">
        <v>11</v>
      </c>
      <c r="B394" t="str">
        <f t="shared" si="7"/>
        <v/>
      </c>
      <c r="C394" s="11" t="str">
        <f>IF(Activity!E399="","",Activity!E399)</f>
        <v/>
      </c>
      <c r="D394" t="str">
        <f>IF(Activity!F399="","",Activity!F399)</f>
        <v/>
      </c>
      <c r="E394" t="str">
        <f>IF(Activity!G399="","",Activity!G399)</f>
        <v/>
      </c>
      <c r="F394" t="str">
        <f>IF(Activity!H399="","",Activity!H399)</f>
        <v/>
      </c>
      <c r="G394" t="str">
        <f>IF(Activity!I399="","",Activity!I399)</f>
        <v/>
      </c>
      <c r="H394" t="str">
        <f>IF(I394="","",VLOOKUP(I394,Lists!F:G,2,FALSE))</f>
        <v/>
      </c>
      <c r="I394" t="str">
        <f>IF(Activity!J399="","",Activity!J399)</f>
        <v/>
      </c>
      <c r="J394">
        <f>IF(Activity!K399="","",Activity!K399)</f>
        <v>0</v>
      </c>
      <c r="K394" t="str">
        <f>IF(Activity!L399="","",Activity!L399)</f>
        <v/>
      </c>
      <c r="L394" t="str">
        <f>IF(Activity!M399="","",Activity!M399)</f>
        <v/>
      </c>
      <c r="M394" t="str">
        <f>IF(Activity!N399="","",Activity!N399)</f>
        <v/>
      </c>
      <c r="N394" s="140" t="str">
        <f>IF(Activity!O399="","",Activity!O399)</f>
        <v/>
      </c>
      <c r="O394" t="str">
        <f>IF(Activity!P399="","",Activity!P399)</f>
        <v/>
      </c>
      <c r="P394" t="str">
        <f>IF(Activity!Q399="","",Activity!Q399)</f>
        <v/>
      </c>
      <c r="Q394" s="140" t="str">
        <f>IF(Activity!R399="","",Activity!R399)</f>
        <v/>
      </c>
      <c r="R394" t="str">
        <f>IF(Activity!U399="","",Activity!U399)</f>
        <v/>
      </c>
      <c r="S394" t="str">
        <f>IF(Activity!S399="","",Activity!S399)</f>
        <v/>
      </c>
      <c r="T394" t="str">
        <f>IF(Activity!T399="","",Activity!T399)</f>
        <v/>
      </c>
      <c r="V394" t="str">
        <f>IF(Activity!W399="","",Activity!W399)</f>
        <v/>
      </c>
    </row>
    <row r="395" spans="1:22" x14ac:dyDescent="0.3">
      <c r="A395">
        <v>11</v>
      </c>
      <c r="B395" t="str">
        <f t="shared" si="7"/>
        <v/>
      </c>
      <c r="C395" s="11" t="str">
        <f>IF(Activity!E400="","",Activity!E400)</f>
        <v/>
      </c>
      <c r="D395" t="str">
        <f>IF(Activity!F400="","",Activity!F400)</f>
        <v/>
      </c>
      <c r="E395" t="str">
        <f>IF(Activity!G400="","",Activity!G400)</f>
        <v/>
      </c>
      <c r="F395" t="str">
        <f>IF(Activity!H400="","",Activity!H400)</f>
        <v/>
      </c>
      <c r="G395" t="str">
        <f>IF(Activity!I400="","",Activity!I400)</f>
        <v/>
      </c>
      <c r="H395" t="str">
        <f>IF(I395="","",VLOOKUP(I395,Lists!F:G,2,FALSE))</f>
        <v/>
      </c>
      <c r="I395" t="str">
        <f>IF(Activity!J400="","",Activity!J400)</f>
        <v/>
      </c>
      <c r="J395">
        <f>IF(Activity!K400="","",Activity!K400)</f>
        <v>0</v>
      </c>
      <c r="K395" t="str">
        <f>IF(Activity!L400="","",Activity!L400)</f>
        <v/>
      </c>
      <c r="L395" t="str">
        <f>IF(Activity!M400="","",Activity!M400)</f>
        <v/>
      </c>
      <c r="M395" t="str">
        <f>IF(Activity!N400="","",Activity!N400)</f>
        <v/>
      </c>
      <c r="N395" s="140" t="str">
        <f>IF(Activity!O400="","",Activity!O400)</f>
        <v/>
      </c>
      <c r="O395" t="str">
        <f>IF(Activity!P400="","",Activity!P400)</f>
        <v/>
      </c>
      <c r="P395" t="str">
        <f>IF(Activity!Q400="","",Activity!Q400)</f>
        <v/>
      </c>
      <c r="Q395" s="140" t="str">
        <f>IF(Activity!R400="","",Activity!R400)</f>
        <v/>
      </c>
      <c r="R395" t="str">
        <f>IF(Activity!U400="","",Activity!U400)</f>
        <v/>
      </c>
      <c r="S395" t="str">
        <f>IF(Activity!S400="","",Activity!S400)</f>
        <v/>
      </c>
      <c r="T395" t="str">
        <f>IF(Activity!T400="","",Activity!T400)</f>
        <v/>
      </c>
      <c r="V395" t="str">
        <f>IF(Activity!W400="","",Activity!W400)</f>
        <v/>
      </c>
    </row>
    <row r="396" spans="1:22" x14ac:dyDescent="0.3">
      <c r="A396">
        <v>11</v>
      </c>
      <c r="B396" t="str">
        <f t="shared" si="7"/>
        <v/>
      </c>
      <c r="C396" s="11" t="str">
        <f>IF(Activity!E401="","",Activity!E401)</f>
        <v/>
      </c>
      <c r="D396" t="str">
        <f>IF(Activity!F401="","",Activity!F401)</f>
        <v/>
      </c>
      <c r="E396" t="str">
        <f>IF(Activity!G401="","",Activity!G401)</f>
        <v/>
      </c>
      <c r="F396" t="str">
        <f>IF(Activity!H401="","",Activity!H401)</f>
        <v/>
      </c>
      <c r="G396" t="str">
        <f>IF(Activity!I401="","",Activity!I401)</f>
        <v/>
      </c>
      <c r="H396" t="str">
        <f>IF(I396="","",VLOOKUP(I396,Lists!F:G,2,FALSE))</f>
        <v/>
      </c>
      <c r="I396" t="str">
        <f>IF(Activity!J401="","",Activity!J401)</f>
        <v/>
      </c>
      <c r="J396">
        <f>IF(Activity!K401="","",Activity!K401)</f>
        <v>0</v>
      </c>
      <c r="K396" t="str">
        <f>IF(Activity!L401="","",Activity!L401)</f>
        <v/>
      </c>
      <c r="L396" t="str">
        <f>IF(Activity!M401="","",Activity!M401)</f>
        <v/>
      </c>
      <c r="M396" t="str">
        <f>IF(Activity!N401="","",Activity!N401)</f>
        <v/>
      </c>
      <c r="N396" s="140" t="str">
        <f>IF(Activity!O401="","",Activity!O401)</f>
        <v/>
      </c>
      <c r="O396" t="str">
        <f>IF(Activity!P401="","",Activity!P401)</f>
        <v/>
      </c>
      <c r="P396" t="str">
        <f>IF(Activity!Q401="","",Activity!Q401)</f>
        <v/>
      </c>
      <c r="Q396" s="140" t="str">
        <f>IF(Activity!R401="","",Activity!R401)</f>
        <v/>
      </c>
      <c r="R396" t="str">
        <f>IF(Activity!U401="","",Activity!U401)</f>
        <v/>
      </c>
      <c r="S396" t="str">
        <f>IF(Activity!S401="","",Activity!S401)</f>
        <v/>
      </c>
      <c r="T396" t="str">
        <f>IF(Activity!T401="","",Activity!T401)</f>
        <v/>
      </c>
      <c r="V396" t="str">
        <f>IF(Activity!W401="","",Activity!W401)</f>
        <v/>
      </c>
    </row>
    <row r="397" spans="1:22" x14ac:dyDescent="0.3">
      <c r="A397">
        <v>11</v>
      </c>
      <c r="B397" t="str">
        <f t="shared" si="7"/>
        <v/>
      </c>
      <c r="C397" s="11" t="str">
        <f>IF(Activity!E402="","",Activity!E402)</f>
        <v/>
      </c>
      <c r="D397" t="str">
        <f>IF(Activity!F402="","",Activity!F402)</f>
        <v/>
      </c>
      <c r="E397" t="str">
        <f>IF(Activity!G402="","",Activity!G402)</f>
        <v/>
      </c>
      <c r="F397" t="str">
        <f>IF(Activity!H402="","",Activity!H402)</f>
        <v/>
      </c>
      <c r="G397" t="str">
        <f>IF(Activity!I402="","",Activity!I402)</f>
        <v/>
      </c>
      <c r="H397" t="str">
        <f>IF(I397="","",VLOOKUP(I397,Lists!F:G,2,FALSE))</f>
        <v/>
      </c>
      <c r="I397" t="str">
        <f>IF(Activity!J402="","",Activity!J402)</f>
        <v/>
      </c>
      <c r="J397">
        <f>IF(Activity!K402="","",Activity!K402)</f>
        <v>0</v>
      </c>
      <c r="K397" t="str">
        <f>IF(Activity!L402="","",Activity!L402)</f>
        <v/>
      </c>
      <c r="L397" t="str">
        <f>IF(Activity!M402="","",Activity!M402)</f>
        <v/>
      </c>
      <c r="M397" t="str">
        <f>IF(Activity!N402="","",Activity!N402)</f>
        <v/>
      </c>
      <c r="N397" s="140" t="str">
        <f>IF(Activity!O402="","",Activity!O402)</f>
        <v/>
      </c>
      <c r="O397" t="str">
        <f>IF(Activity!P402="","",Activity!P402)</f>
        <v/>
      </c>
      <c r="P397" t="str">
        <f>IF(Activity!Q402="","",Activity!Q402)</f>
        <v/>
      </c>
      <c r="Q397" s="140" t="str">
        <f>IF(Activity!R402="","",Activity!R402)</f>
        <v/>
      </c>
      <c r="R397" t="str">
        <f>IF(Activity!U402="","",Activity!U402)</f>
        <v/>
      </c>
      <c r="S397" t="str">
        <f>IF(Activity!S402="","",Activity!S402)</f>
        <v/>
      </c>
      <c r="T397" t="str">
        <f>IF(Activity!T402="","",Activity!T402)</f>
        <v/>
      </c>
      <c r="V397" t="str">
        <f>IF(Activity!W402="","",Activity!W402)</f>
        <v/>
      </c>
    </row>
    <row r="398" spans="1:22" x14ac:dyDescent="0.3">
      <c r="A398">
        <v>11</v>
      </c>
      <c r="B398" t="str">
        <f t="shared" si="7"/>
        <v/>
      </c>
      <c r="C398" s="11" t="str">
        <f>IF(Activity!E403="","",Activity!E403)</f>
        <v/>
      </c>
      <c r="D398" t="str">
        <f>IF(Activity!F403="","",Activity!F403)</f>
        <v/>
      </c>
      <c r="E398" t="str">
        <f>IF(Activity!G403="","",Activity!G403)</f>
        <v/>
      </c>
      <c r="F398" t="str">
        <f>IF(Activity!H403="","",Activity!H403)</f>
        <v/>
      </c>
      <c r="G398" t="str">
        <f>IF(Activity!I403="","",Activity!I403)</f>
        <v/>
      </c>
      <c r="H398" t="str">
        <f>IF(I398="","",VLOOKUP(I398,Lists!F:G,2,FALSE))</f>
        <v/>
      </c>
      <c r="I398" t="str">
        <f>IF(Activity!J403="","",Activity!J403)</f>
        <v/>
      </c>
      <c r="J398">
        <f>IF(Activity!K403="","",Activity!K403)</f>
        <v>0</v>
      </c>
      <c r="K398" t="str">
        <f>IF(Activity!L403="","",Activity!L403)</f>
        <v/>
      </c>
      <c r="L398" t="str">
        <f>IF(Activity!M403="","",Activity!M403)</f>
        <v/>
      </c>
      <c r="M398" t="str">
        <f>IF(Activity!N403="","",Activity!N403)</f>
        <v/>
      </c>
      <c r="N398" s="140" t="str">
        <f>IF(Activity!O403="","",Activity!O403)</f>
        <v/>
      </c>
      <c r="O398" t="str">
        <f>IF(Activity!P403="","",Activity!P403)</f>
        <v/>
      </c>
      <c r="P398" t="str">
        <f>IF(Activity!Q403="","",Activity!Q403)</f>
        <v/>
      </c>
      <c r="Q398" s="140" t="str">
        <f>IF(Activity!R403="","",Activity!R403)</f>
        <v/>
      </c>
      <c r="R398" t="str">
        <f>IF(Activity!U403="","",Activity!U403)</f>
        <v/>
      </c>
      <c r="S398" t="str">
        <f>IF(Activity!S403="","",Activity!S403)</f>
        <v/>
      </c>
      <c r="T398" t="str">
        <f>IF(Activity!T403="","",Activity!T403)</f>
        <v/>
      </c>
      <c r="V398" t="str">
        <f>IF(Activity!W403="","",Activity!W403)</f>
        <v/>
      </c>
    </row>
    <row r="399" spans="1:22" x14ac:dyDescent="0.3">
      <c r="A399">
        <v>11</v>
      </c>
      <c r="B399" t="str">
        <f t="shared" si="7"/>
        <v/>
      </c>
      <c r="C399" s="11" t="str">
        <f>IF(Activity!E404="","",Activity!E404)</f>
        <v/>
      </c>
      <c r="D399" t="str">
        <f>IF(Activity!F404="","",Activity!F404)</f>
        <v/>
      </c>
      <c r="E399" t="str">
        <f>IF(Activity!G404="","",Activity!G404)</f>
        <v/>
      </c>
      <c r="F399" t="str">
        <f>IF(Activity!H404="","",Activity!H404)</f>
        <v/>
      </c>
      <c r="G399" t="str">
        <f>IF(Activity!I404="","",Activity!I404)</f>
        <v/>
      </c>
      <c r="H399" t="str">
        <f>IF(I399="","",VLOOKUP(I399,Lists!F:G,2,FALSE))</f>
        <v/>
      </c>
      <c r="I399" t="str">
        <f>IF(Activity!J404="","",Activity!J404)</f>
        <v/>
      </c>
      <c r="J399">
        <f>IF(Activity!K404="","",Activity!K404)</f>
        <v>0</v>
      </c>
      <c r="K399" t="str">
        <f>IF(Activity!L404="","",Activity!L404)</f>
        <v/>
      </c>
      <c r="L399" t="str">
        <f>IF(Activity!M404="","",Activity!M404)</f>
        <v/>
      </c>
      <c r="M399" t="str">
        <f>IF(Activity!N404="","",Activity!N404)</f>
        <v/>
      </c>
      <c r="N399" s="140" t="str">
        <f>IF(Activity!O404="","",Activity!O404)</f>
        <v/>
      </c>
      <c r="O399" t="str">
        <f>IF(Activity!P404="","",Activity!P404)</f>
        <v/>
      </c>
      <c r="P399" t="str">
        <f>IF(Activity!Q404="","",Activity!Q404)</f>
        <v/>
      </c>
      <c r="Q399" s="140" t="str">
        <f>IF(Activity!R404="","",Activity!R404)</f>
        <v/>
      </c>
      <c r="R399" t="str">
        <f>IF(Activity!U404="","",Activity!U404)</f>
        <v/>
      </c>
      <c r="S399" t="str">
        <f>IF(Activity!S404="","",Activity!S404)</f>
        <v/>
      </c>
      <c r="T399" t="str">
        <f>IF(Activity!T404="","",Activity!T404)</f>
        <v/>
      </c>
      <c r="V399" t="str">
        <f>IF(Activity!W404="","",Activity!W404)</f>
        <v/>
      </c>
    </row>
    <row r="400" spans="1:22" x14ac:dyDescent="0.3">
      <c r="A400">
        <v>11</v>
      </c>
      <c r="B400" t="str">
        <f t="shared" si="7"/>
        <v/>
      </c>
      <c r="C400" s="11" t="str">
        <f>IF(Activity!E405="","",Activity!E405)</f>
        <v/>
      </c>
      <c r="D400" t="str">
        <f>IF(Activity!F405="","",Activity!F405)</f>
        <v/>
      </c>
      <c r="E400" t="str">
        <f>IF(Activity!G405="","",Activity!G405)</f>
        <v/>
      </c>
      <c r="F400" t="str">
        <f>IF(Activity!H405="","",Activity!H405)</f>
        <v/>
      </c>
      <c r="G400" t="str">
        <f>IF(Activity!I405="","",Activity!I405)</f>
        <v/>
      </c>
      <c r="H400" t="str">
        <f>IF(I400="","",VLOOKUP(I400,Lists!F:G,2,FALSE))</f>
        <v/>
      </c>
      <c r="I400" t="str">
        <f>IF(Activity!J405="","",Activity!J405)</f>
        <v/>
      </c>
      <c r="J400">
        <f>IF(Activity!K405="","",Activity!K405)</f>
        <v>0</v>
      </c>
      <c r="K400" t="str">
        <f>IF(Activity!L405="","",Activity!L405)</f>
        <v/>
      </c>
      <c r="L400" t="str">
        <f>IF(Activity!M405="","",Activity!M405)</f>
        <v/>
      </c>
      <c r="M400" t="str">
        <f>IF(Activity!N405="","",Activity!N405)</f>
        <v/>
      </c>
      <c r="N400" s="140" t="str">
        <f>IF(Activity!O405="","",Activity!O405)</f>
        <v/>
      </c>
      <c r="O400" t="str">
        <f>IF(Activity!P405="","",Activity!P405)</f>
        <v/>
      </c>
      <c r="P400" t="str">
        <f>IF(Activity!Q405="","",Activity!Q405)</f>
        <v/>
      </c>
      <c r="Q400" s="140" t="str">
        <f>IF(Activity!R405="","",Activity!R405)</f>
        <v/>
      </c>
      <c r="R400" t="str">
        <f>IF(Activity!U405="","",Activity!U405)</f>
        <v/>
      </c>
      <c r="S400" t="str">
        <f>IF(Activity!S405="","",Activity!S405)</f>
        <v/>
      </c>
      <c r="T400" t="str">
        <f>IF(Activity!T405="","",Activity!T405)</f>
        <v/>
      </c>
      <c r="V400" t="str">
        <f>IF(Activity!W405="","",Activity!W405)</f>
        <v/>
      </c>
    </row>
    <row r="401" spans="1:22" x14ac:dyDescent="0.3">
      <c r="A401">
        <v>11</v>
      </c>
      <c r="B401" t="str">
        <f t="shared" si="7"/>
        <v/>
      </c>
      <c r="C401" s="11" t="str">
        <f>IF(Activity!E406="","",Activity!E406)</f>
        <v/>
      </c>
      <c r="D401" t="str">
        <f>IF(Activity!F406="","",Activity!F406)</f>
        <v/>
      </c>
      <c r="E401" t="str">
        <f>IF(Activity!G406="","",Activity!G406)</f>
        <v/>
      </c>
      <c r="F401" t="str">
        <f>IF(Activity!H406="","",Activity!H406)</f>
        <v/>
      </c>
      <c r="G401" t="str">
        <f>IF(Activity!I406="","",Activity!I406)</f>
        <v/>
      </c>
      <c r="H401" t="str">
        <f>IF(I401="","",VLOOKUP(I401,Lists!F:G,2,FALSE))</f>
        <v/>
      </c>
      <c r="I401" t="str">
        <f>IF(Activity!J406="","",Activity!J406)</f>
        <v/>
      </c>
      <c r="J401">
        <f>IF(Activity!K406="","",Activity!K406)</f>
        <v>0</v>
      </c>
      <c r="K401" t="str">
        <f>IF(Activity!L406="","",Activity!L406)</f>
        <v/>
      </c>
      <c r="L401" t="str">
        <f>IF(Activity!M406="","",Activity!M406)</f>
        <v/>
      </c>
      <c r="M401" t="str">
        <f>IF(Activity!N406="","",Activity!N406)</f>
        <v/>
      </c>
      <c r="N401" s="140" t="str">
        <f>IF(Activity!O406="","",Activity!O406)</f>
        <v/>
      </c>
      <c r="O401" t="str">
        <f>IF(Activity!P406="","",Activity!P406)</f>
        <v/>
      </c>
      <c r="P401" t="str">
        <f>IF(Activity!Q406="","",Activity!Q406)</f>
        <v/>
      </c>
      <c r="Q401" s="140" t="str">
        <f>IF(Activity!R406="","",Activity!R406)</f>
        <v/>
      </c>
      <c r="R401" t="str">
        <f>IF(Activity!U406="","",Activity!U406)</f>
        <v/>
      </c>
      <c r="S401" t="str">
        <f>IF(Activity!S406="","",Activity!S406)</f>
        <v/>
      </c>
      <c r="T401" t="str">
        <f>IF(Activity!T406="","",Activity!T406)</f>
        <v/>
      </c>
      <c r="V401" t="str">
        <f>IF(Activity!W406="","",Activity!W406)</f>
        <v/>
      </c>
    </row>
    <row r="402" spans="1:22" x14ac:dyDescent="0.3">
      <c r="A402">
        <v>11</v>
      </c>
      <c r="B402" t="str">
        <f t="shared" si="7"/>
        <v/>
      </c>
      <c r="C402" s="11" t="str">
        <f>IF(Activity!E407="","",Activity!E407)</f>
        <v/>
      </c>
      <c r="D402" t="str">
        <f>IF(Activity!F407="","",Activity!F407)</f>
        <v/>
      </c>
      <c r="E402" t="str">
        <f>IF(Activity!G407="","",Activity!G407)</f>
        <v/>
      </c>
      <c r="F402" t="str">
        <f>IF(Activity!H407="","",Activity!H407)</f>
        <v/>
      </c>
      <c r="G402" t="str">
        <f>IF(Activity!I407="","",Activity!I407)</f>
        <v/>
      </c>
      <c r="H402" t="str">
        <f>IF(I402="","",VLOOKUP(I402,Lists!F:G,2,FALSE))</f>
        <v/>
      </c>
      <c r="I402" t="str">
        <f>IF(Activity!J407="","",Activity!J407)</f>
        <v/>
      </c>
      <c r="J402">
        <f>IF(Activity!K407="","",Activity!K407)</f>
        <v>0</v>
      </c>
      <c r="K402" t="str">
        <f>IF(Activity!L407="","",Activity!L407)</f>
        <v/>
      </c>
      <c r="L402" t="str">
        <f>IF(Activity!M407="","",Activity!M407)</f>
        <v/>
      </c>
      <c r="M402" t="str">
        <f>IF(Activity!N407="","",Activity!N407)</f>
        <v/>
      </c>
      <c r="N402" s="140" t="str">
        <f>IF(Activity!O407="","",Activity!O407)</f>
        <v/>
      </c>
      <c r="O402" t="str">
        <f>IF(Activity!P407="","",Activity!P407)</f>
        <v/>
      </c>
      <c r="P402" t="str">
        <f>IF(Activity!Q407="","",Activity!Q407)</f>
        <v/>
      </c>
      <c r="Q402" s="140" t="str">
        <f>IF(Activity!R407="","",Activity!R407)</f>
        <v/>
      </c>
      <c r="R402" t="str">
        <f>IF(Activity!U407="","",Activity!U407)</f>
        <v/>
      </c>
      <c r="S402" t="str">
        <f>IF(Activity!S407="","",Activity!S407)</f>
        <v/>
      </c>
      <c r="T402" t="str">
        <f>IF(Activity!T407="","",Activity!T407)</f>
        <v/>
      </c>
      <c r="V402" t="str">
        <f>IF(Activity!W407="","",Activity!W407)</f>
        <v/>
      </c>
    </row>
    <row r="403" spans="1:22" x14ac:dyDescent="0.3">
      <c r="A403">
        <v>11</v>
      </c>
      <c r="B403" t="str">
        <f t="shared" si="7"/>
        <v/>
      </c>
      <c r="C403" s="11" t="str">
        <f>IF(Activity!E408="","",Activity!E408)</f>
        <v/>
      </c>
      <c r="D403" t="str">
        <f>IF(Activity!F408="","",Activity!F408)</f>
        <v/>
      </c>
      <c r="E403" t="str">
        <f>IF(Activity!G408="","",Activity!G408)</f>
        <v/>
      </c>
      <c r="F403" t="str">
        <f>IF(Activity!H408="","",Activity!H408)</f>
        <v/>
      </c>
      <c r="G403" t="str">
        <f>IF(Activity!I408="","",Activity!I408)</f>
        <v/>
      </c>
      <c r="H403" t="str">
        <f>IF(I403="","",VLOOKUP(I403,Lists!F:G,2,FALSE))</f>
        <v/>
      </c>
      <c r="I403" t="str">
        <f>IF(Activity!J408="","",Activity!J408)</f>
        <v/>
      </c>
      <c r="J403">
        <f>IF(Activity!K408="","",Activity!K408)</f>
        <v>0</v>
      </c>
      <c r="K403" t="str">
        <f>IF(Activity!L408="","",Activity!L408)</f>
        <v/>
      </c>
      <c r="L403" t="str">
        <f>IF(Activity!M408="","",Activity!M408)</f>
        <v/>
      </c>
      <c r="M403" t="str">
        <f>IF(Activity!N408="","",Activity!N408)</f>
        <v/>
      </c>
      <c r="N403" s="140" t="str">
        <f>IF(Activity!O408="","",Activity!O408)</f>
        <v/>
      </c>
      <c r="O403" t="str">
        <f>IF(Activity!P408="","",Activity!P408)</f>
        <v/>
      </c>
      <c r="P403" t="str">
        <f>IF(Activity!Q408="","",Activity!Q408)</f>
        <v/>
      </c>
      <c r="Q403" s="140" t="str">
        <f>IF(Activity!R408="","",Activity!R408)</f>
        <v/>
      </c>
      <c r="R403" t="str">
        <f>IF(Activity!U408="","",Activity!U408)</f>
        <v/>
      </c>
      <c r="S403" t="str">
        <f>IF(Activity!S408="","",Activity!S408)</f>
        <v/>
      </c>
      <c r="T403" t="str">
        <f>IF(Activity!T408="","",Activity!T408)</f>
        <v/>
      </c>
      <c r="V403" t="str">
        <f>IF(Activity!W408="","",Activity!W408)</f>
        <v/>
      </c>
    </row>
    <row r="404" spans="1:22" x14ac:dyDescent="0.3">
      <c r="A404">
        <v>11</v>
      </c>
      <c r="B404" t="str">
        <f t="shared" si="7"/>
        <v/>
      </c>
      <c r="C404" s="11" t="str">
        <f>IF(Activity!E409="","",Activity!E409)</f>
        <v/>
      </c>
      <c r="D404" t="str">
        <f>IF(Activity!F409="","",Activity!F409)</f>
        <v/>
      </c>
      <c r="E404" t="str">
        <f>IF(Activity!G409="","",Activity!G409)</f>
        <v/>
      </c>
      <c r="F404" t="str">
        <f>IF(Activity!H409="","",Activity!H409)</f>
        <v/>
      </c>
      <c r="G404" t="str">
        <f>IF(Activity!I409="","",Activity!I409)</f>
        <v/>
      </c>
      <c r="H404" t="str">
        <f>IF(I404="","",VLOOKUP(I404,Lists!F:G,2,FALSE))</f>
        <v/>
      </c>
      <c r="I404" t="str">
        <f>IF(Activity!J409="","",Activity!J409)</f>
        <v/>
      </c>
      <c r="J404">
        <f>IF(Activity!K409="","",Activity!K409)</f>
        <v>0</v>
      </c>
      <c r="K404" t="str">
        <f>IF(Activity!L409="","",Activity!L409)</f>
        <v/>
      </c>
      <c r="L404" t="str">
        <f>IF(Activity!M409="","",Activity!M409)</f>
        <v/>
      </c>
      <c r="M404" t="str">
        <f>IF(Activity!N409="","",Activity!N409)</f>
        <v/>
      </c>
      <c r="N404" s="140" t="str">
        <f>IF(Activity!O409="","",Activity!O409)</f>
        <v/>
      </c>
      <c r="O404" t="str">
        <f>IF(Activity!P409="","",Activity!P409)</f>
        <v/>
      </c>
      <c r="P404" t="str">
        <f>IF(Activity!Q409="","",Activity!Q409)</f>
        <v/>
      </c>
      <c r="Q404" s="140" t="str">
        <f>IF(Activity!R409="","",Activity!R409)</f>
        <v/>
      </c>
      <c r="R404" t="str">
        <f>IF(Activity!U409="","",Activity!U409)</f>
        <v/>
      </c>
      <c r="S404" t="str">
        <f>IF(Activity!S409="","",Activity!S409)</f>
        <v/>
      </c>
      <c r="T404" t="str">
        <f>IF(Activity!T409="","",Activity!T409)</f>
        <v/>
      </c>
      <c r="V404" t="str">
        <f>IF(Activity!W409="","",Activity!W409)</f>
        <v/>
      </c>
    </row>
    <row r="405" spans="1:22" x14ac:dyDescent="0.3">
      <c r="A405">
        <v>11</v>
      </c>
      <c r="B405" t="str">
        <f t="shared" si="7"/>
        <v/>
      </c>
      <c r="C405" s="11" t="str">
        <f>IF(Activity!E410="","",Activity!E410)</f>
        <v/>
      </c>
      <c r="D405" t="str">
        <f>IF(Activity!F410="","",Activity!F410)</f>
        <v/>
      </c>
      <c r="E405" t="str">
        <f>IF(Activity!G410="","",Activity!G410)</f>
        <v/>
      </c>
      <c r="F405" t="str">
        <f>IF(Activity!H410="","",Activity!H410)</f>
        <v/>
      </c>
      <c r="G405" t="str">
        <f>IF(Activity!I410="","",Activity!I410)</f>
        <v/>
      </c>
      <c r="H405" t="str">
        <f>IF(I405="","",VLOOKUP(I405,Lists!F:G,2,FALSE))</f>
        <v/>
      </c>
      <c r="I405" t="str">
        <f>IF(Activity!J410="","",Activity!J410)</f>
        <v/>
      </c>
      <c r="J405">
        <f>IF(Activity!K410="","",Activity!K410)</f>
        <v>0</v>
      </c>
      <c r="K405" t="str">
        <f>IF(Activity!L410="","",Activity!L410)</f>
        <v/>
      </c>
      <c r="L405" t="str">
        <f>IF(Activity!M410="","",Activity!M410)</f>
        <v/>
      </c>
      <c r="M405" t="str">
        <f>IF(Activity!N410="","",Activity!N410)</f>
        <v/>
      </c>
      <c r="N405" s="140" t="str">
        <f>IF(Activity!O410="","",Activity!O410)</f>
        <v/>
      </c>
      <c r="O405" t="str">
        <f>IF(Activity!P410="","",Activity!P410)</f>
        <v/>
      </c>
      <c r="P405" t="str">
        <f>IF(Activity!Q410="","",Activity!Q410)</f>
        <v/>
      </c>
      <c r="Q405" s="140" t="str">
        <f>IF(Activity!R410="","",Activity!R410)</f>
        <v/>
      </c>
      <c r="R405" t="str">
        <f>IF(Activity!U410="","",Activity!U410)</f>
        <v/>
      </c>
      <c r="S405" t="str">
        <f>IF(Activity!S410="","",Activity!S410)</f>
        <v/>
      </c>
      <c r="T405" t="str">
        <f>IF(Activity!T410="","",Activity!T410)</f>
        <v/>
      </c>
      <c r="V405" t="str">
        <f>IF(Activity!W410="","",Activity!W410)</f>
        <v/>
      </c>
    </row>
    <row r="406" spans="1:22" x14ac:dyDescent="0.3">
      <c r="A406">
        <v>11</v>
      </c>
      <c r="B406" t="str">
        <f t="shared" si="7"/>
        <v/>
      </c>
      <c r="C406" s="11" t="str">
        <f>IF(Activity!E411="","",Activity!E411)</f>
        <v/>
      </c>
      <c r="D406" t="str">
        <f>IF(Activity!F411="","",Activity!F411)</f>
        <v/>
      </c>
      <c r="E406" t="str">
        <f>IF(Activity!G411="","",Activity!G411)</f>
        <v/>
      </c>
      <c r="F406" t="str">
        <f>IF(Activity!H411="","",Activity!H411)</f>
        <v/>
      </c>
      <c r="G406" t="str">
        <f>IF(Activity!I411="","",Activity!I411)</f>
        <v/>
      </c>
      <c r="H406" t="str">
        <f>IF(I406="","",VLOOKUP(I406,Lists!F:G,2,FALSE))</f>
        <v/>
      </c>
      <c r="I406" t="str">
        <f>IF(Activity!J411="","",Activity!J411)</f>
        <v/>
      </c>
      <c r="J406">
        <f>IF(Activity!K411="","",Activity!K411)</f>
        <v>0</v>
      </c>
      <c r="K406" t="str">
        <f>IF(Activity!L411="","",Activity!L411)</f>
        <v/>
      </c>
      <c r="L406" t="str">
        <f>IF(Activity!M411="","",Activity!M411)</f>
        <v/>
      </c>
      <c r="M406" t="str">
        <f>IF(Activity!N411="","",Activity!N411)</f>
        <v/>
      </c>
      <c r="N406" s="140" t="str">
        <f>IF(Activity!O411="","",Activity!O411)</f>
        <v/>
      </c>
      <c r="O406" t="str">
        <f>IF(Activity!P411="","",Activity!P411)</f>
        <v/>
      </c>
      <c r="P406" t="str">
        <f>IF(Activity!Q411="","",Activity!Q411)</f>
        <v/>
      </c>
      <c r="Q406" s="140" t="str">
        <f>IF(Activity!R411="","",Activity!R411)</f>
        <v/>
      </c>
      <c r="R406" t="str">
        <f>IF(Activity!U411="","",Activity!U411)</f>
        <v/>
      </c>
      <c r="S406" t="str">
        <f>IF(Activity!S411="","",Activity!S411)</f>
        <v/>
      </c>
      <c r="T406" t="str">
        <f>IF(Activity!T411="","",Activity!T411)</f>
        <v/>
      </c>
      <c r="V406" t="str">
        <f>IF(Activity!W411="","",Activity!W411)</f>
        <v/>
      </c>
    </row>
    <row r="407" spans="1:22" x14ac:dyDescent="0.3">
      <c r="A407">
        <v>11</v>
      </c>
      <c r="B407" t="str">
        <f t="shared" si="7"/>
        <v/>
      </c>
      <c r="C407" s="11" t="str">
        <f>IF(Activity!E412="","",Activity!E412)</f>
        <v/>
      </c>
      <c r="D407" t="str">
        <f>IF(Activity!F412="","",Activity!F412)</f>
        <v/>
      </c>
      <c r="E407" t="str">
        <f>IF(Activity!G412="","",Activity!G412)</f>
        <v/>
      </c>
      <c r="F407" t="str">
        <f>IF(Activity!H412="","",Activity!H412)</f>
        <v/>
      </c>
      <c r="G407" t="str">
        <f>IF(Activity!I412="","",Activity!I412)</f>
        <v/>
      </c>
      <c r="H407" t="str">
        <f>IF(I407="","",VLOOKUP(I407,Lists!F:G,2,FALSE))</f>
        <v/>
      </c>
      <c r="I407" t="str">
        <f>IF(Activity!J412="","",Activity!J412)</f>
        <v/>
      </c>
      <c r="J407">
        <f>IF(Activity!K412="","",Activity!K412)</f>
        <v>0</v>
      </c>
      <c r="K407" t="str">
        <f>IF(Activity!L412="","",Activity!L412)</f>
        <v/>
      </c>
      <c r="L407" t="str">
        <f>IF(Activity!M412="","",Activity!M412)</f>
        <v/>
      </c>
      <c r="M407" t="str">
        <f>IF(Activity!N412="","",Activity!N412)</f>
        <v/>
      </c>
      <c r="N407" s="140" t="str">
        <f>IF(Activity!O412="","",Activity!O412)</f>
        <v/>
      </c>
      <c r="O407" t="str">
        <f>IF(Activity!P412="","",Activity!P412)</f>
        <v/>
      </c>
      <c r="P407" t="str">
        <f>IF(Activity!Q412="","",Activity!Q412)</f>
        <v/>
      </c>
      <c r="Q407" s="140" t="str">
        <f>IF(Activity!R412="","",Activity!R412)</f>
        <v/>
      </c>
      <c r="R407" t="str">
        <f>IF(Activity!U412="","",Activity!U412)</f>
        <v/>
      </c>
      <c r="S407" t="str">
        <f>IF(Activity!S412="","",Activity!S412)</f>
        <v/>
      </c>
      <c r="T407" t="str">
        <f>IF(Activity!T412="","",Activity!T412)</f>
        <v/>
      </c>
      <c r="V407" t="str">
        <f>IF(Activity!W412="","",Activity!W412)</f>
        <v/>
      </c>
    </row>
    <row r="408" spans="1:22" x14ac:dyDescent="0.3">
      <c r="A408">
        <v>11</v>
      </c>
      <c r="B408" t="str">
        <f t="shared" si="7"/>
        <v/>
      </c>
      <c r="C408" s="11" t="str">
        <f>IF(Activity!E413="","",Activity!E413)</f>
        <v/>
      </c>
      <c r="D408" t="str">
        <f>IF(Activity!F413="","",Activity!F413)</f>
        <v/>
      </c>
      <c r="E408" t="str">
        <f>IF(Activity!G413="","",Activity!G413)</f>
        <v/>
      </c>
      <c r="F408" t="str">
        <f>IF(Activity!H413="","",Activity!H413)</f>
        <v/>
      </c>
      <c r="G408" t="str">
        <f>IF(Activity!I413="","",Activity!I413)</f>
        <v/>
      </c>
      <c r="H408" t="str">
        <f>IF(I408="","",VLOOKUP(I408,Lists!F:G,2,FALSE))</f>
        <v/>
      </c>
      <c r="I408" t="str">
        <f>IF(Activity!J413="","",Activity!J413)</f>
        <v/>
      </c>
      <c r="J408">
        <f>IF(Activity!K413="","",Activity!K413)</f>
        <v>0</v>
      </c>
      <c r="K408" t="str">
        <f>IF(Activity!L413="","",Activity!L413)</f>
        <v/>
      </c>
      <c r="L408" t="str">
        <f>IF(Activity!M413="","",Activity!M413)</f>
        <v/>
      </c>
      <c r="M408" t="str">
        <f>IF(Activity!N413="","",Activity!N413)</f>
        <v/>
      </c>
      <c r="N408" s="140" t="str">
        <f>IF(Activity!O413="","",Activity!O413)</f>
        <v/>
      </c>
      <c r="O408" t="str">
        <f>IF(Activity!P413="","",Activity!P413)</f>
        <v/>
      </c>
      <c r="P408" t="str">
        <f>IF(Activity!Q413="","",Activity!Q413)</f>
        <v/>
      </c>
      <c r="Q408" s="140" t="str">
        <f>IF(Activity!R413="","",Activity!R413)</f>
        <v/>
      </c>
      <c r="R408" t="str">
        <f>IF(Activity!U413="","",Activity!U413)</f>
        <v/>
      </c>
      <c r="S408" t="str">
        <f>IF(Activity!S413="","",Activity!S413)</f>
        <v/>
      </c>
      <c r="T408" t="str">
        <f>IF(Activity!T413="","",Activity!T413)</f>
        <v/>
      </c>
      <c r="V408" t="str">
        <f>IF(Activity!W413="","",Activity!W413)</f>
        <v/>
      </c>
    </row>
    <row r="409" spans="1:22" x14ac:dyDescent="0.3">
      <c r="A409">
        <v>11</v>
      </c>
      <c r="B409" t="str">
        <f t="shared" si="7"/>
        <v/>
      </c>
      <c r="C409" s="11" t="str">
        <f>IF(Activity!E414="","",Activity!E414)</f>
        <v/>
      </c>
      <c r="D409" t="str">
        <f>IF(Activity!F414="","",Activity!F414)</f>
        <v/>
      </c>
      <c r="E409" t="str">
        <f>IF(Activity!G414="","",Activity!G414)</f>
        <v/>
      </c>
      <c r="F409" t="str">
        <f>IF(Activity!H414="","",Activity!H414)</f>
        <v/>
      </c>
      <c r="G409" t="str">
        <f>IF(Activity!I414="","",Activity!I414)</f>
        <v/>
      </c>
      <c r="H409" t="str">
        <f>IF(I409="","",VLOOKUP(I409,Lists!F:G,2,FALSE))</f>
        <v/>
      </c>
      <c r="I409" t="str">
        <f>IF(Activity!J414="","",Activity!J414)</f>
        <v/>
      </c>
      <c r="J409">
        <f>IF(Activity!K414="","",Activity!K414)</f>
        <v>0</v>
      </c>
      <c r="K409" t="str">
        <f>IF(Activity!L414="","",Activity!L414)</f>
        <v/>
      </c>
      <c r="L409" t="str">
        <f>IF(Activity!M414="","",Activity!M414)</f>
        <v/>
      </c>
      <c r="M409" t="str">
        <f>IF(Activity!N414="","",Activity!N414)</f>
        <v/>
      </c>
      <c r="N409" s="140" t="str">
        <f>IF(Activity!O414="","",Activity!O414)</f>
        <v/>
      </c>
      <c r="O409" t="str">
        <f>IF(Activity!P414="","",Activity!P414)</f>
        <v/>
      </c>
      <c r="P409" t="str">
        <f>IF(Activity!Q414="","",Activity!Q414)</f>
        <v/>
      </c>
      <c r="Q409" s="140" t="str">
        <f>IF(Activity!R414="","",Activity!R414)</f>
        <v/>
      </c>
      <c r="R409" t="str">
        <f>IF(Activity!U414="","",Activity!U414)</f>
        <v/>
      </c>
      <c r="S409" t="str">
        <f>IF(Activity!S414="","",Activity!S414)</f>
        <v/>
      </c>
      <c r="T409" t="str">
        <f>IF(Activity!T414="","",Activity!T414)</f>
        <v/>
      </c>
      <c r="V409" t="str">
        <f>IF(Activity!W414="","",Activity!W414)</f>
        <v/>
      </c>
    </row>
    <row r="410" spans="1:22" x14ac:dyDescent="0.3">
      <c r="A410">
        <v>11</v>
      </c>
      <c r="B410" t="str">
        <f t="shared" si="7"/>
        <v/>
      </c>
      <c r="C410" s="11" t="str">
        <f>IF(Activity!E415="","",Activity!E415)</f>
        <v/>
      </c>
      <c r="D410" t="str">
        <f>IF(Activity!F415="","",Activity!F415)</f>
        <v/>
      </c>
      <c r="E410" t="str">
        <f>IF(Activity!G415="","",Activity!G415)</f>
        <v/>
      </c>
      <c r="F410" t="str">
        <f>IF(Activity!H415="","",Activity!H415)</f>
        <v/>
      </c>
      <c r="G410" t="str">
        <f>IF(Activity!I415="","",Activity!I415)</f>
        <v/>
      </c>
      <c r="H410" t="str">
        <f>IF(I410="","",VLOOKUP(I410,Lists!F:G,2,FALSE))</f>
        <v/>
      </c>
      <c r="I410" t="str">
        <f>IF(Activity!J415="","",Activity!J415)</f>
        <v/>
      </c>
      <c r="J410">
        <f>IF(Activity!K415="","",Activity!K415)</f>
        <v>0</v>
      </c>
      <c r="K410" t="str">
        <f>IF(Activity!L415="","",Activity!L415)</f>
        <v/>
      </c>
      <c r="L410" t="str">
        <f>IF(Activity!M415="","",Activity!M415)</f>
        <v/>
      </c>
      <c r="M410" t="str">
        <f>IF(Activity!N415="","",Activity!N415)</f>
        <v/>
      </c>
      <c r="N410" s="140" t="str">
        <f>IF(Activity!O415="","",Activity!O415)</f>
        <v/>
      </c>
      <c r="O410" t="str">
        <f>IF(Activity!P415="","",Activity!P415)</f>
        <v/>
      </c>
      <c r="P410" t="str">
        <f>IF(Activity!Q415="","",Activity!Q415)</f>
        <v/>
      </c>
      <c r="Q410" s="140" t="str">
        <f>IF(Activity!R415="","",Activity!R415)</f>
        <v/>
      </c>
      <c r="R410" t="str">
        <f>IF(Activity!U415="","",Activity!U415)</f>
        <v/>
      </c>
      <c r="S410" t="str">
        <f>IF(Activity!S415="","",Activity!S415)</f>
        <v/>
      </c>
      <c r="T410" t="str">
        <f>IF(Activity!T415="","",Activity!T415)</f>
        <v/>
      </c>
      <c r="V410" t="str">
        <f>IF(Activity!W415="","",Activity!W415)</f>
        <v/>
      </c>
    </row>
    <row r="411" spans="1:22" x14ac:dyDescent="0.3">
      <c r="A411">
        <v>11</v>
      </c>
      <c r="B411" t="str">
        <f t="shared" si="7"/>
        <v/>
      </c>
      <c r="C411" s="11" t="str">
        <f>IF(Activity!E416="","",Activity!E416)</f>
        <v/>
      </c>
      <c r="D411" t="str">
        <f>IF(Activity!F416="","",Activity!F416)</f>
        <v/>
      </c>
      <c r="E411" t="str">
        <f>IF(Activity!G416="","",Activity!G416)</f>
        <v/>
      </c>
      <c r="F411" t="str">
        <f>IF(Activity!H416="","",Activity!H416)</f>
        <v/>
      </c>
      <c r="G411" t="str">
        <f>IF(Activity!I416="","",Activity!I416)</f>
        <v/>
      </c>
      <c r="H411" t="str">
        <f>IF(I411="","",VLOOKUP(I411,Lists!F:G,2,FALSE))</f>
        <v/>
      </c>
      <c r="I411" t="str">
        <f>IF(Activity!J416="","",Activity!J416)</f>
        <v/>
      </c>
      <c r="J411">
        <f>IF(Activity!K416="","",Activity!K416)</f>
        <v>0</v>
      </c>
      <c r="K411" t="str">
        <f>IF(Activity!L416="","",Activity!L416)</f>
        <v/>
      </c>
      <c r="L411" t="str">
        <f>IF(Activity!M416="","",Activity!M416)</f>
        <v/>
      </c>
      <c r="M411" t="str">
        <f>IF(Activity!N416="","",Activity!N416)</f>
        <v/>
      </c>
      <c r="N411" s="140" t="str">
        <f>IF(Activity!O416="","",Activity!O416)</f>
        <v/>
      </c>
      <c r="O411" t="str">
        <f>IF(Activity!P416="","",Activity!P416)</f>
        <v/>
      </c>
      <c r="P411" t="str">
        <f>IF(Activity!Q416="","",Activity!Q416)</f>
        <v/>
      </c>
      <c r="Q411" s="140" t="str">
        <f>IF(Activity!R416="","",Activity!R416)</f>
        <v/>
      </c>
      <c r="R411" t="str">
        <f>IF(Activity!U416="","",Activity!U416)</f>
        <v/>
      </c>
      <c r="S411" t="str">
        <f>IF(Activity!S416="","",Activity!S416)</f>
        <v/>
      </c>
      <c r="T411" t="str">
        <f>IF(Activity!T416="","",Activity!T416)</f>
        <v/>
      </c>
      <c r="V411" t="str">
        <f>IF(Activity!W416="","",Activity!W416)</f>
        <v/>
      </c>
    </row>
    <row r="412" spans="1:22" x14ac:dyDescent="0.3">
      <c r="A412">
        <v>11</v>
      </c>
      <c r="B412" t="str">
        <f t="shared" si="7"/>
        <v/>
      </c>
      <c r="C412" s="11" t="str">
        <f>IF(Activity!E417="","",Activity!E417)</f>
        <v/>
      </c>
      <c r="D412" t="str">
        <f>IF(Activity!F417="","",Activity!F417)</f>
        <v/>
      </c>
      <c r="E412" t="str">
        <f>IF(Activity!G417="","",Activity!G417)</f>
        <v/>
      </c>
      <c r="F412" t="str">
        <f>IF(Activity!H417="","",Activity!H417)</f>
        <v/>
      </c>
      <c r="G412" t="str">
        <f>IF(Activity!I417="","",Activity!I417)</f>
        <v/>
      </c>
      <c r="H412" t="str">
        <f>IF(I412="","",VLOOKUP(I412,Lists!F:G,2,FALSE))</f>
        <v/>
      </c>
      <c r="I412" t="str">
        <f>IF(Activity!J417="","",Activity!J417)</f>
        <v/>
      </c>
      <c r="J412">
        <f>IF(Activity!K417="","",Activity!K417)</f>
        <v>0</v>
      </c>
      <c r="K412" t="str">
        <f>IF(Activity!L417="","",Activity!L417)</f>
        <v/>
      </c>
      <c r="L412" t="str">
        <f>IF(Activity!M417="","",Activity!M417)</f>
        <v/>
      </c>
      <c r="M412" t="str">
        <f>IF(Activity!N417="","",Activity!N417)</f>
        <v/>
      </c>
      <c r="N412" s="140" t="str">
        <f>IF(Activity!O417="","",Activity!O417)</f>
        <v/>
      </c>
      <c r="O412" t="str">
        <f>IF(Activity!P417="","",Activity!P417)</f>
        <v/>
      </c>
      <c r="P412" t="str">
        <f>IF(Activity!Q417="","",Activity!Q417)</f>
        <v/>
      </c>
      <c r="Q412" s="140" t="str">
        <f>IF(Activity!R417="","",Activity!R417)</f>
        <v/>
      </c>
      <c r="R412" t="str">
        <f>IF(Activity!U417="","",Activity!U417)</f>
        <v/>
      </c>
      <c r="S412" t="str">
        <f>IF(Activity!S417="","",Activity!S417)</f>
        <v/>
      </c>
      <c r="T412" t="str">
        <f>IF(Activity!T417="","",Activity!T417)</f>
        <v/>
      </c>
      <c r="V412" t="str">
        <f>IF(Activity!W417="","",Activity!W417)</f>
        <v/>
      </c>
    </row>
    <row r="413" spans="1:22" x14ac:dyDescent="0.3">
      <c r="A413">
        <v>11</v>
      </c>
      <c r="B413" t="str">
        <f t="shared" si="7"/>
        <v/>
      </c>
      <c r="C413" s="11" t="str">
        <f>IF(Activity!E418="","",Activity!E418)</f>
        <v/>
      </c>
      <c r="D413" t="str">
        <f>IF(Activity!F418="","",Activity!F418)</f>
        <v/>
      </c>
      <c r="E413" t="str">
        <f>IF(Activity!G418="","",Activity!G418)</f>
        <v/>
      </c>
      <c r="F413" t="str">
        <f>IF(Activity!H418="","",Activity!H418)</f>
        <v/>
      </c>
      <c r="G413" t="str">
        <f>IF(Activity!I418="","",Activity!I418)</f>
        <v/>
      </c>
      <c r="H413" t="str">
        <f>IF(I413="","",VLOOKUP(I413,Lists!F:G,2,FALSE))</f>
        <v/>
      </c>
      <c r="I413" t="str">
        <f>IF(Activity!J418="","",Activity!J418)</f>
        <v/>
      </c>
      <c r="J413">
        <f>IF(Activity!K418="","",Activity!K418)</f>
        <v>0</v>
      </c>
      <c r="K413" t="str">
        <f>IF(Activity!L418="","",Activity!L418)</f>
        <v/>
      </c>
      <c r="L413" t="str">
        <f>IF(Activity!M418="","",Activity!M418)</f>
        <v/>
      </c>
      <c r="M413" t="str">
        <f>IF(Activity!N418="","",Activity!N418)</f>
        <v/>
      </c>
      <c r="N413" s="140" t="str">
        <f>IF(Activity!O418="","",Activity!O418)</f>
        <v/>
      </c>
      <c r="O413" t="str">
        <f>IF(Activity!P418="","",Activity!P418)</f>
        <v/>
      </c>
      <c r="P413" t="str">
        <f>IF(Activity!Q418="","",Activity!Q418)</f>
        <v/>
      </c>
      <c r="Q413" s="140" t="str">
        <f>IF(Activity!R418="","",Activity!R418)</f>
        <v/>
      </c>
      <c r="R413" t="str">
        <f>IF(Activity!U418="","",Activity!U418)</f>
        <v/>
      </c>
      <c r="S413" t="str">
        <f>IF(Activity!S418="","",Activity!S418)</f>
        <v/>
      </c>
      <c r="T413" t="str">
        <f>IF(Activity!T418="","",Activity!T418)</f>
        <v/>
      </c>
      <c r="V413" t="str">
        <f>IF(Activity!W418="","",Activity!W418)</f>
        <v/>
      </c>
    </row>
    <row r="414" spans="1:22" x14ac:dyDescent="0.3">
      <c r="A414">
        <v>11</v>
      </c>
      <c r="B414" t="str">
        <f t="shared" si="7"/>
        <v/>
      </c>
      <c r="C414" s="11" t="str">
        <f>IF(Activity!E419="","",Activity!E419)</f>
        <v/>
      </c>
      <c r="D414" t="str">
        <f>IF(Activity!F419="","",Activity!F419)</f>
        <v/>
      </c>
      <c r="E414" t="str">
        <f>IF(Activity!G419="","",Activity!G419)</f>
        <v/>
      </c>
      <c r="F414" t="str">
        <f>IF(Activity!H419="","",Activity!H419)</f>
        <v/>
      </c>
      <c r="G414" t="str">
        <f>IF(Activity!I419="","",Activity!I419)</f>
        <v/>
      </c>
      <c r="H414" t="str">
        <f>IF(I414="","",VLOOKUP(I414,Lists!F:G,2,FALSE))</f>
        <v/>
      </c>
      <c r="I414" t="str">
        <f>IF(Activity!J419="","",Activity!J419)</f>
        <v/>
      </c>
      <c r="J414">
        <f>IF(Activity!K419="","",Activity!K419)</f>
        <v>0</v>
      </c>
      <c r="K414" t="str">
        <f>IF(Activity!L419="","",Activity!L419)</f>
        <v/>
      </c>
      <c r="L414" t="str">
        <f>IF(Activity!M419="","",Activity!M419)</f>
        <v/>
      </c>
      <c r="M414" t="str">
        <f>IF(Activity!N419="","",Activity!N419)</f>
        <v/>
      </c>
      <c r="N414" s="140" t="str">
        <f>IF(Activity!O419="","",Activity!O419)</f>
        <v/>
      </c>
      <c r="O414" t="str">
        <f>IF(Activity!P419="","",Activity!P419)</f>
        <v/>
      </c>
      <c r="P414" t="str">
        <f>IF(Activity!Q419="","",Activity!Q419)</f>
        <v/>
      </c>
      <c r="Q414" s="140" t="str">
        <f>IF(Activity!R419="","",Activity!R419)</f>
        <v/>
      </c>
      <c r="R414" t="str">
        <f>IF(Activity!U419="","",Activity!U419)</f>
        <v/>
      </c>
      <c r="S414" t="str">
        <f>IF(Activity!S419="","",Activity!S419)</f>
        <v/>
      </c>
      <c r="T414" t="str">
        <f>IF(Activity!T419="","",Activity!T419)</f>
        <v/>
      </c>
      <c r="V414" t="str">
        <f>IF(Activity!W419="","",Activity!W419)</f>
        <v/>
      </c>
    </row>
    <row r="415" spans="1:22" x14ac:dyDescent="0.3">
      <c r="A415">
        <v>11</v>
      </c>
      <c r="B415" t="str">
        <f t="shared" si="7"/>
        <v/>
      </c>
      <c r="C415" s="11" t="str">
        <f>IF(Activity!E420="","",Activity!E420)</f>
        <v/>
      </c>
      <c r="D415" t="str">
        <f>IF(Activity!F420="","",Activity!F420)</f>
        <v/>
      </c>
      <c r="E415" t="str">
        <f>IF(Activity!G420="","",Activity!G420)</f>
        <v/>
      </c>
      <c r="F415" t="str">
        <f>IF(Activity!H420="","",Activity!H420)</f>
        <v/>
      </c>
      <c r="G415" t="str">
        <f>IF(Activity!I420="","",Activity!I420)</f>
        <v/>
      </c>
      <c r="H415" t="str">
        <f>IF(I415="","",VLOOKUP(I415,Lists!F:G,2,FALSE))</f>
        <v/>
      </c>
      <c r="I415" t="str">
        <f>IF(Activity!J420="","",Activity!J420)</f>
        <v/>
      </c>
      <c r="J415">
        <f>IF(Activity!K420="","",Activity!K420)</f>
        <v>0</v>
      </c>
      <c r="K415" t="str">
        <f>IF(Activity!L420="","",Activity!L420)</f>
        <v/>
      </c>
      <c r="L415" t="str">
        <f>IF(Activity!M420="","",Activity!M420)</f>
        <v/>
      </c>
      <c r="M415" t="str">
        <f>IF(Activity!N420="","",Activity!N420)</f>
        <v/>
      </c>
      <c r="N415" s="140" t="str">
        <f>IF(Activity!O420="","",Activity!O420)</f>
        <v/>
      </c>
      <c r="O415" t="str">
        <f>IF(Activity!P420="","",Activity!P420)</f>
        <v/>
      </c>
      <c r="P415" t="str">
        <f>IF(Activity!Q420="","",Activity!Q420)</f>
        <v/>
      </c>
      <c r="Q415" s="140" t="str">
        <f>IF(Activity!R420="","",Activity!R420)</f>
        <v/>
      </c>
      <c r="R415" t="str">
        <f>IF(Activity!U420="","",Activity!U420)</f>
        <v/>
      </c>
      <c r="S415" t="str">
        <f>IF(Activity!S420="","",Activity!S420)</f>
        <v/>
      </c>
      <c r="T415" t="str">
        <f>IF(Activity!T420="","",Activity!T420)</f>
        <v/>
      </c>
      <c r="V415" t="str">
        <f>IF(Activity!W420="","",Activity!W420)</f>
        <v/>
      </c>
    </row>
    <row r="416" spans="1:22" x14ac:dyDescent="0.3">
      <c r="A416">
        <v>11</v>
      </c>
      <c r="B416" t="str">
        <f t="shared" si="7"/>
        <v/>
      </c>
      <c r="C416" s="11" t="str">
        <f>IF(Activity!E421="","",Activity!E421)</f>
        <v/>
      </c>
      <c r="D416" t="str">
        <f>IF(Activity!F421="","",Activity!F421)</f>
        <v/>
      </c>
      <c r="E416" t="str">
        <f>IF(Activity!G421="","",Activity!G421)</f>
        <v/>
      </c>
      <c r="F416" t="str">
        <f>IF(Activity!H421="","",Activity!H421)</f>
        <v/>
      </c>
      <c r="G416" t="str">
        <f>IF(Activity!I421="","",Activity!I421)</f>
        <v/>
      </c>
      <c r="H416" t="str">
        <f>IF(I416="","",VLOOKUP(I416,Lists!F:G,2,FALSE))</f>
        <v/>
      </c>
      <c r="I416" t="str">
        <f>IF(Activity!J421="","",Activity!J421)</f>
        <v/>
      </c>
      <c r="J416">
        <f>IF(Activity!K421="","",Activity!K421)</f>
        <v>0</v>
      </c>
      <c r="K416" t="str">
        <f>IF(Activity!L421="","",Activity!L421)</f>
        <v/>
      </c>
      <c r="L416" t="str">
        <f>IF(Activity!M421="","",Activity!M421)</f>
        <v/>
      </c>
      <c r="M416" t="str">
        <f>IF(Activity!N421="","",Activity!N421)</f>
        <v/>
      </c>
      <c r="N416" s="140" t="str">
        <f>IF(Activity!O421="","",Activity!O421)</f>
        <v/>
      </c>
      <c r="O416" t="str">
        <f>IF(Activity!P421="","",Activity!P421)</f>
        <v/>
      </c>
      <c r="P416" t="str">
        <f>IF(Activity!Q421="","",Activity!Q421)</f>
        <v/>
      </c>
      <c r="Q416" s="140" t="str">
        <f>IF(Activity!R421="","",Activity!R421)</f>
        <v/>
      </c>
      <c r="R416" t="str">
        <f>IF(Activity!U421="","",Activity!U421)</f>
        <v/>
      </c>
      <c r="S416" t="str">
        <f>IF(Activity!S421="","",Activity!S421)</f>
        <v/>
      </c>
      <c r="T416" t="str">
        <f>IF(Activity!T421="","",Activity!T421)</f>
        <v/>
      </c>
      <c r="V416" t="str">
        <f>IF(Activity!W421="","",Activity!W421)</f>
        <v/>
      </c>
    </row>
    <row r="417" spans="1:22" x14ac:dyDescent="0.3">
      <c r="A417">
        <v>11</v>
      </c>
      <c r="B417" t="str">
        <f t="shared" si="7"/>
        <v/>
      </c>
      <c r="C417" s="11" t="str">
        <f>IF(Activity!E422="","",Activity!E422)</f>
        <v/>
      </c>
      <c r="D417" t="str">
        <f>IF(Activity!F422="","",Activity!F422)</f>
        <v/>
      </c>
      <c r="E417" t="str">
        <f>IF(Activity!G422="","",Activity!G422)</f>
        <v/>
      </c>
      <c r="F417" t="str">
        <f>IF(Activity!H422="","",Activity!H422)</f>
        <v/>
      </c>
      <c r="G417" t="str">
        <f>IF(Activity!I422="","",Activity!I422)</f>
        <v/>
      </c>
      <c r="H417" t="str">
        <f>IF(I417="","",VLOOKUP(I417,Lists!F:G,2,FALSE))</f>
        <v/>
      </c>
      <c r="I417" t="str">
        <f>IF(Activity!J422="","",Activity!J422)</f>
        <v/>
      </c>
      <c r="J417">
        <f>IF(Activity!K422="","",Activity!K422)</f>
        <v>0</v>
      </c>
      <c r="K417" t="str">
        <f>IF(Activity!L422="","",Activity!L422)</f>
        <v/>
      </c>
      <c r="L417" t="str">
        <f>IF(Activity!M422="","",Activity!M422)</f>
        <v/>
      </c>
      <c r="M417" t="str">
        <f>IF(Activity!N422="","",Activity!N422)</f>
        <v/>
      </c>
      <c r="N417" s="140" t="str">
        <f>IF(Activity!O422="","",Activity!O422)</f>
        <v/>
      </c>
      <c r="O417" t="str">
        <f>IF(Activity!P422="","",Activity!P422)</f>
        <v/>
      </c>
      <c r="P417" t="str">
        <f>IF(Activity!Q422="","",Activity!Q422)</f>
        <v/>
      </c>
      <c r="Q417" s="140" t="str">
        <f>IF(Activity!R422="","",Activity!R422)</f>
        <v/>
      </c>
      <c r="R417" t="str">
        <f>IF(Activity!U422="","",Activity!U422)</f>
        <v/>
      </c>
      <c r="S417" t="str">
        <f>IF(Activity!S422="","",Activity!S422)</f>
        <v/>
      </c>
      <c r="T417" t="str">
        <f>IF(Activity!T422="","",Activity!T422)</f>
        <v/>
      </c>
      <c r="V417" t="str">
        <f>IF(Activity!W422="","",Activity!W422)</f>
        <v/>
      </c>
    </row>
    <row r="418" spans="1:22" x14ac:dyDescent="0.3">
      <c r="A418">
        <v>11</v>
      </c>
      <c r="B418" t="str">
        <f t="shared" si="7"/>
        <v/>
      </c>
      <c r="C418" s="11" t="str">
        <f>IF(Activity!E423="","",Activity!E423)</f>
        <v/>
      </c>
      <c r="D418" t="str">
        <f>IF(Activity!F423="","",Activity!F423)</f>
        <v/>
      </c>
      <c r="E418" t="str">
        <f>IF(Activity!G423="","",Activity!G423)</f>
        <v/>
      </c>
      <c r="F418" t="str">
        <f>IF(Activity!H423="","",Activity!H423)</f>
        <v/>
      </c>
      <c r="G418" t="str">
        <f>IF(Activity!I423="","",Activity!I423)</f>
        <v/>
      </c>
      <c r="H418" t="str">
        <f>IF(I418="","",VLOOKUP(I418,Lists!F:G,2,FALSE))</f>
        <v/>
      </c>
      <c r="I418" t="str">
        <f>IF(Activity!J423="","",Activity!J423)</f>
        <v/>
      </c>
      <c r="J418">
        <f>IF(Activity!K423="","",Activity!K423)</f>
        <v>0</v>
      </c>
      <c r="K418" t="str">
        <f>IF(Activity!L423="","",Activity!L423)</f>
        <v/>
      </c>
      <c r="L418" t="str">
        <f>IF(Activity!M423="","",Activity!M423)</f>
        <v/>
      </c>
      <c r="M418" t="str">
        <f>IF(Activity!N423="","",Activity!N423)</f>
        <v/>
      </c>
      <c r="N418" s="140" t="str">
        <f>IF(Activity!O423="","",Activity!O423)</f>
        <v/>
      </c>
      <c r="O418" t="str">
        <f>IF(Activity!P423="","",Activity!P423)</f>
        <v/>
      </c>
      <c r="P418" t="str">
        <f>IF(Activity!Q423="","",Activity!Q423)</f>
        <v/>
      </c>
      <c r="Q418" s="140" t="str">
        <f>IF(Activity!R423="","",Activity!R423)</f>
        <v/>
      </c>
      <c r="R418" t="str">
        <f>IF(Activity!U423="","",Activity!U423)</f>
        <v/>
      </c>
      <c r="S418" t="str">
        <f>IF(Activity!S423="","",Activity!S423)</f>
        <v/>
      </c>
      <c r="T418" t="str">
        <f>IF(Activity!T423="","",Activity!T423)</f>
        <v/>
      </c>
      <c r="V418" t="str">
        <f>IF(Activity!W423="","",Activity!W423)</f>
        <v/>
      </c>
    </row>
    <row r="419" spans="1:22" x14ac:dyDescent="0.3">
      <c r="A419">
        <v>11</v>
      </c>
      <c r="B419" t="str">
        <f t="shared" si="7"/>
        <v/>
      </c>
      <c r="C419" s="11" t="str">
        <f>IF(Activity!E424="","",Activity!E424)</f>
        <v/>
      </c>
      <c r="D419" t="str">
        <f>IF(Activity!F424="","",Activity!F424)</f>
        <v/>
      </c>
      <c r="E419" t="str">
        <f>IF(Activity!G424="","",Activity!G424)</f>
        <v/>
      </c>
      <c r="F419" t="str">
        <f>IF(Activity!H424="","",Activity!H424)</f>
        <v/>
      </c>
      <c r="G419" t="str">
        <f>IF(Activity!I424="","",Activity!I424)</f>
        <v/>
      </c>
      <c r="H419" t="str">
        <f>IF(I419="","",VLOOKUP(I419,Lists!F:G,2,FALSE))</f>
        <v/>
      </c>
      <c r="I419" t="str">
        <f>IF(Activity!J424="","",Activity!J424)</f>
        <v/>
      </c>
      <c r="J419">
        <f>IF(Activity!K424="","",Activity!K424)</f>
        <v>0</v>
      </c>
      <c r="K419" t="str">
        <f>IF(Activity!L424="","",Activity!L424)</f>
        <v/>
      </c>
      <c r="L419" t="str">
        <f>IF(Activity!M424="","",Activity!M424)</f>
        <v/>
      </c>
      <c r="M419" t="str">
        <f>IF(Activity!N424="","",Activity!N424)</f>
        <v/>
      </c>
      <c r="N419" s="140" t="str">
        <f>IF(Activity!O424="","",Activity!O424)</f>
        <v/>
      </c>
      <c r="O419" t="str">
        <f>IF(Activity!P424="","",Activity!P424)</f>
        <v/>
      </c>
      <c r="P419" t="str">
        <f>IF(Activity!Q424="","",Activity!Q424)</f>
        <v/>
      </c>
      <c r="Q419" s="140" t="str">
        <f>IF(Activity!R424="","",Activity!R424)</f>
        <v/>
      </c>
      <c r="R419" t="str">
        <f>IF(Activity!U424="","",Activity!U424)</f>
        <v/>
      </c>
      <c r="S419" t="str">
        <f>IF(Activity!S424="","",Activity!S424)</f>
        <v/>
      </c>
      <c r="T419" t="str">
        <f>IF(Activity!T424="","",Activity!T424)</f>
        <v/>
      </c>
      <c r="V419" t="str">
        <f>IF(Activity!W424="","",Activity!W424)</f>
        <v/>
      </c>
    </row>
    <row r="420" spans="1:22" x14ac:dyDescent="0.3">
      <c r="A420">
        <v>11</v>
      </c>
      <c r="B420" t="str">
        <f t="shared" si="7"/>
        <v/>
      </c>
      <c r="C420" s="11" t="str">
        <f>IF(Activity!E425="","",Activity!E425)</f>
        <v/>
      </c>
      <c r="D420" t="str">
        <f>IF(Activity!F425="","",Activity!F425)</f>
        <v/>
      </c>
      <c r="E420" t="str">
        <f>IF(Activity!G425="","",Activity!G425)</f>
        <v/>
      </c>
      <c r="F420" t="str">
        <f>IF(Activity!H425="","",Activity!H425)</f>
        <v/>
      </c>
      <c r="G420" t="str">
        <f>IF(Activity!I425="","",Activity!I425)</f>
        <v/>
      </c>
      <c r="H420" t="str">
        <f>IF(I420="","",VLOOKUP(I420,Lists!F:G,2,FALSE))</f>
        <v/>
      </c>
      <c r="I420" t="str">
        <f>IF(Activity!J425="","",Activity!J425)</f>
        <v/>
      </c>
      <c r="J420">
        <f>IF(Activity!K425="","",Activity!K425)</f>
        <v>0</v>
      </c>
      <c r="K420" t="str">
        <f>IF(Activity!L425="","",Activity!L425)</f>
        <v/>
      </c>
      <c r="L420" t="str">
        <f>IF(Activity!M425="","",Activity!M425)</f>
        <v/>
      </c>
      <c r="M420" t="str">
        <f>IF(Activity!N425="","",Activity!N425)</f>
        <v/>
      </c>
      <c r="N420" s="140" t="str">
        <f>IF(Activity!O425="","",Activity!O425)</f>
        <v/>
      </c>
      <c r="O420" t="str">
        <f>IF(Activity!P425="","",Activity!P425)</f>
        <v/>
      </c>
      <c r="P420" t="str">
        <f>IF(Activity!Q425="","",Activity!Q425)</f>
        <v/>
      </c>
      <c r="Q420" s="140" t="str">
        <f>IF(Activity!R425="","",Activity!R425)</f>
        <v/>
      </c>
      <c r="R420" t="str">
        <f>IF(Activity!U425="","",Activity!U425)</f>
        <v/>
      </c>
      <c r="S420" t="str">
        <f>IF(Activity!S425="","",Activity!S425)</f>
        <v/>
      </c>
      <c r="T420" t="str">
        <f>IF(Activity!T425="","",Activity!T425)</f>
        <v/>
      </c>
      <c r="V420" t="str">
        <f>IF(Activity!W425="","",Activity!W425)</f>
        <v/>
      </c>
    </row>
    <row r="421" spans="1:22" x14ac:dyDescent="0.3">
      <c r="A421">
        <v>11</v>
      </c>
      <c r="B421" t="str">
        <f t="shared" si="7"/>
        <v/>
      </c>
      <c r="C421" s="11" t="str">
        <f>IF(Activity!E426="","",Activity!E426)</f>
        <v/>
      </c>
      <c r="D421" t="str">
        <f>IF(Activity!F426="","",Activity!F426)</f>
        <v/>
      </c>
      <c r="E421" t="str">
        <f>IF(Activity!G426="","",Activity!G426)</f>
        <v/>
      </c>
      <c r="F421" t="str">
        <f>IF(Activity!H426="","",Activity!H426)</f>
        <v/>
      </c>
      <c r="G421" t="str">
        <f>IF(Activity!I426="","",Activity!I426)</f>
        <v/>
      </c>
      <c r="H421" t="str">
        <f>IF(I421="","",VLOOKUP(I421,Lists!F:G,2,FALSE))</f>
        <v/>
      </c>
      <c r="I421" t="str">
        <f>IF(Activity!J426="","",Activity!J426)</f>
        <v/>
      </c>
      <c r="J421">
        <f>IF(Activity!K426="","",Activity!K426)</f>
        <v>0</v>
      </c>
      <c r="K421" t="str">
        <f>IF(Activity!L426="","",Activity!L426)</f>
        <v/>
      </c>
      <c r="L421" t="str">
        <f>IF(Activity!M426="","",Activity!M426)</f>
        <v/>
      </c>
      <c r="M421" t="str">
        <f>IF(Activity!N426="","",Activity!N426)</f>
        <v/>
      </c>
      <c r="N421" s="140" t="str">
        <f>IF(Activity!O426="","",Activity!O426)</f>
        <v/>
      </c>
      <c r="O421" t="str">
        <f>IF(Activity!P426="","",Activity!P426)</f>
        <v/>
      </c>
      <c r="P421" t="str">
        <f>IF(Activity!Q426="","",Activity!Q426)</f>
        <v/>
      </c>
      <c r="Q421" s="140" t="str">
        <f>IF(Activity!R426="","",Activity!R426)</f>
        <v/>
      </c>
      <c r="R421" t="str">
        <f>IF(Activity!U426="","",Activity!U426)</f>
        <v/>
      </c>
      <c r="S421" t="str">
        <f>IF(Activity!S426="","",Activity!S426)</f>
        <v/>
      </c>
      <c r="T421" t="str">
        <f>IF(Activity!T426="","",Activity!T426)</f>
        <v/>
      </c>
      <c r="V421" t="str">
        <f>IF(Activity!W426="","",Activity!W426)</f>
        <v/>
      </c>
    </row>
    <row r="422" spans="1:22" x14ac:dyDescent="0.3">
      <c r="A422">
        <v>11</v>
      </c>
      <c r="B422" t="str">
        <f t="shared" si="7"/>
        <v/>
      </c>
      <c r="C422" s="11" t="str">
        <f>IF(Activity!E427="","",Activity!E427)</f>
        <v/>
      </c>
      <c r="D422" t="str">
        <f>IF(Activity!F427="","",Activity!F427)</f>
        <v/>
      </c>
      <c r="E422" t="str">
        <f>IF(Activity!G427="","",Activity!G427)</f>
        <v/>
      </c>
      <c r="F422" t="str">
        <f>IF(Activity!H427="","",Activity!H427)</f>
        <v/>
      </c>
      <c r="G422" t="str">
        <f>IF(Activity!I427="","",Activity!I427)</f>
        <v/>
      </c>
      <c r="H422" t="str">
        <f>IF(I422="","",VLOOKUP(I422,Lists!F:G,2,FALSE))</f>
        <v/>
      </c>
      <c r="I422" t="str">
        <f>IF(Activity!J427="","",Activity!J427)</f>
        <v/>
      </c>
      <c r="J422">
        <f>IF(Activity!K427="","",Activity!K427)</f>
        <v>0</v>
      </c>
      <c r="K422" t="str">
        <f>IF(Activity!L427="","",Activity!L427)</f>
        <v/>
      </c>
      <c r="L422" t="str">
        <f>IF(Activity!M427="","",Activity!M427)</f>
        <v/>
      </c>
      <c r="M422" t="str">
        <f>IF(Activity!N427="","",Activity!N427)</f>
        <v/>
      </c>
      <c r="N422" s="140" t="str">
        <f>IF(Activity!O427="","",Activity!O427)</f>
        <v/>
      </c>
      <c r="O422" t="str">
        <f>IF(Activity!P427="","",Activity!P427)</f>
        <v/>
      </c>
      <c r="P422" t="str">
        <f>IF(Activity!Q427="","",Activity!Q427)</f>
        <v/>
      </c>
      <c r="Q422" s="140" t="str">
        <f>IF(Activity!R427="","",Activity!R427)</f>
        <v/>
      </c>
      <c r="R422" t="str">
        <f>IF(Activity!U427="","",Activity!U427)</f>
        <v/>
      </c>
      <c r="S422" t="str">
        <f>IF(Activity!S427="","",Activity!S427)</f>
        <v/>
      </c>
      <c r="T422" t="str">
        <f>IF(Activity!T427="","",Activity!T427)</f>
        <v/>
      </c>
      <c r="V422" t="str">
        <f>IF(Activity!W427="","",Activity!W427)</f>
        <v/>
      </c>
    </row>
    <row r="423" spans="1:22" x14ac:dyDescent="0.3">
      <c r="A423">
        <v>11</v>
      </c>
      <c r="B423" t="str">
        <f t="shared" si="7"/>
        <v/>
      </c>
      <c r="C423" s="11" t="str">
        <f>IF(Activity!E428="","",Activity!E428)</f>
        <v/>
      </c>
      <c r="D423" t="str">
        <f>IF(Activity!F428="","",Activity!F428)</f>
        <v/>
      </c>
      <c r="E423" t="str">
        <f>IF(Activity!G428="","",Activity!G428)</f>
        <v/>
      </c>
      <c r="F423" t="str">
        <f>IF(Activity!H428="","",Activity!H428)</f>
        <v/>
      </c>
      <c r="G423" t="str">
        <f>IF(Activity!I428="","",Activity!I428)</f>
        <v/>
      </c>
      <c r="H423" t="str">
        <f>IF(I423="","",VLOOKUP(I423,Lists!F:G,2,FALSE))</f>
        <v/>
      </c>
      <c r="I423" t="str">
        <f>IF(Activity!J428="","",Activity!J428)</f>
        <v/>
      </c>
      <c r="J423">
        <f>IF(Activity!K428="","",Activity!K428)</f>
        <v>0</v>
      </c>
      <c r="K423" t="str">
        <f>IF(Activity!L428="","",Activity!L428)</f>
        <v/>
      </c>
      <c r="L423" t="str">
        <f>IF(Activity!M428="","",Activity!M428)</f>
        <v/>
      </c>
      <c r="M423" t="str">
        <f>IF(Activity!N428="","",Activity!N428)</f>
        <v/>
      </c>
      <c r="N423" s="140" t="str">
        <f>IF(Activity!O428="","",Activity!O428)</f>
        <v/>
      </c>
      <c r="O423" t="str">
        <f>IF(Activity!P428="","",Activity!P428)</f>
        <v/>
      </c>
      <c r="P423" t="str">
        <f>IF(Activity!Q428="","",Activity!Q428)</f>
        <v/>
      </c>
      <c r="Q423" s="140" t="str">
        <f>IF(Activity!R428="","",Activity!R428)</f>
        <v/>
      </c>
      <c r="R423" t="str">
        <f>IF(Activity!U428="","",Activity!U428)</f>
        <v/>
      </c>
      <c r="S423" t="str">
        <f>IF(Activity!S428="","",Activity!S428)</f>
        <v/>
      </c>
      <c r="T423" t="str">
        <f>IF(Activity!T428="","",Activity!T428)</f>
        <v/>
      </c>
      <c r="V423" t="str">
        <f>IF(Activity!W428="","",Activity!W428)</f>
        <v/>
      </c>
    </row>
    <row r="424" spans="1:22" x14ac:dyDescent="0.3">
      <c r="A424">
        <v>11</v>
      </c>
      <c r="B424" t="str">
        <f t="shared" si="7"/>
        <v/>
      </c>
      <c r="C424" s="11" t="str">
        <f>IF(Activity!E429="","",Activity!E429)</f>
        <v/>
      </c>
      <c r="D424" t="str">
        <f>IF(Activity!F429="","",Activity!F429)</f>
        <v/>
      </c>
      <c r="E424" t="str">
        <f>IF(Activity!G429="","",Activity!G429)</f>
        <v/>
      </c>
      <c r="F424" t="str">
        <f>IF(Activity!H429="","",Activity!H429)</f>
        <v/>
      </c>
      <c r="G424" t="str">
        <f>IF(Activity!I429="","",Activity!I429)</f>
        <v/>
      </c>
      <c r="H424" t="str">
        <f>IF(I424="","",VLOOKUP(I424,Lists!F:G,2,FALSE))</f>
        <v/>
      </c>
      <c r="I424" t="str">
        <f>IF(Activity!J429="","",Activity!J429)</f>
        <v/>
      </c>
      <c r="J424">
        <f>IF(Activity!K429="","",Activity!K429)</f>
        <v>0</v>
      </c>
      <c r="K424" t="str">
        <f>IF(Activity!L429="","",Activity!L429)</f>
        <v/>
      </c>
      <c r="L424" t="str">
        <f>IF(Activity!M429="","",Activity!M429)</f>
        <v/>
      </c>
      <c r="M424" t="str">
        <f>IF(Activity!N429="","",Activity!N429)</f>
        <v/>
      </c>
      <c r="N424" s="140" t="str">
        <f>IF(Activity!O429="","",Activity!O429)</f>
        <v/>
      </c>
      <c r="O424" t="str">
        <f>IF(Activity!P429="","",Activity!P429)</f>
        <v/>
      </c>
      <c r="P424" t="str">
        <f>IF(Activity!Q429="","",Activity!Q429)</f>
        <v/>
      </c>
      <c r="Q424" s="140" t="str">
        <f>IF(Activity!R429="","",Activity!R429)</f>
        <v/>
      </c>
      <c r="R424" t="str">
        <f>IF(Activity!U429="","",Activity!U429)</f>
        <v/>
      </c>
      <c r="S424" t="str">
        <f>IF(Activity!S429="","",Activity!S429)</f>
        <v/>
      </c>
      <c r="T424" t="str">
        <f>IF(Activity!T429="","",Activity!T429)</f>
        <v/>
      </c>
      <c r="V424" t="str">
        <f>IF(Activity!W429="","",Activity!W429)</f>
        <v/>
      </c>
    </row>
    <row r="425" spans="1:22" x14ac:dyDescent="0.3">
      <c r="A425">
        <v>11</v>
      </c>
      <c r="B425" t="str">
        <f t="shared" si="7"/>
        <v/>
      </c>
      <c r="C425" s="11" t="str">
        <f>IF(Activity!E430="","",Activity!E430)</f>
        <v/>
      </c>
      <c r="D425" t="str">
        <f>IF(Activity!F430="","",Activity!F430)</f>
        <v/>
      </c>
      <c r="E425" t="str">
        <f>IF(Activity!G430="","",Activity!G430)</f>
        <v/>
      </c>
      <c r="F425" t="str">
        <f>IF(Activity!H430="","",Activity!H430)</f>
        <v/>
      </c>
      <c r="G425" t="str">
        <f>IF(Activity!I430="","",Activity!I430)</f>
        <v/>
      </c>
      <c r="H425" t="str">
        <f>IF(I425="","",VLOOKUP(I425,Lists!F:G,2,FALSE))</f>
        <v/>
      </c>
      <c r="I425" t="str">
        <f>IF(Activity!J430="","",Activity!J430)</f>
        <v/>
      </c>
      <c r="J425">
        <f>IF(Activity!K430="","",Activity!K430)</f>
        <v>0</v>
      </c>
      <c r="K425" t="str">
        <f>IF(Activity!L430="","",Activity!L430)</f>
        <v/>
      </c>
      <c r="L425" t="str">
        <f>IF(Activity!M430="","",Activity!M430)</f>
        <v/>
      </c>
      <c r="M425" t="str">
        <f>IF(Activity!N430="","",Activity!N430)</f>
        <v/>
      </c>
      <c r="N425" s="140" t="str">
        <f>IF(Activity!O430="","",Activity!O430)</f>
        <v/>
      </c>
      <c r="O425" t="str">
        <f>IF(Activity!P430="","",Activity!P430)</f>
        <v/>
      </c>
      <c r="P425" t="str">
        <f>IF(Activity!Q430="","",Activity!Q430)</f>
        <v/>
      </c>
      <c r="Q425" s="140" t="str">
        <f>IF(Activity!R430="","",Activity!R430)</f>
        <v/>
      </c>
      <c r="R425" t="str">
        <f>IF(Activity!U430="","",Activity!U430)</f>
        <v/>
      </c>
      <c r="S425" t="str">
        <f>IF(Activity!S430="","",Activity!S430)</f>
        <v/>
      </c>
      <c r="T425" t="str">
        <f>IF(Activity!T430="","",Activity!T430)</f>
        <v/>
      </c>
      <c r="V425" t="str">
        <f>IF(Activity!W430="","",Activity!W430)</f>
        <v/>
      </c>
    </row>
    <row r="426" spans="1:22" x14ac:dyDescent="0.3">
      <c r="A426">
        <v>11</v>
      </c>
      <c r="B426" t="str">
        <f t="shared" si="7"/>
        <v/>
      </c>
      <c r="C426" s="11" t="str">
        <f>IF(Activity!E431="","",Activity!E431)</f>
        <v/>
      </c>
      <c r="D426" t="str">
        <f>IF(Activity!F431="","",Activity!F431)</f>
        <v/>
      </c>
      <c r="E426" t="str">
        <f>IF(Activity!G431="","",Activity!G431)</f>
        <v/>
      </c>
      <c r="F426" t="str">
        <f>IF(Activity!H431="","",Activity!H431)</f>
        <v/>
      </c>
      <c r="G426" t="str">
        <f>IF(Activity!I431="","",Activity!I431)</f>
        <v/>
      </c>
      <c r="H426" t="str">
        <f>IF(I426="","",VLOOKUP(I426,Lists!F:G,2,FALSE))</f>
        <v/>
      </c>
      <c r="I426" t="str">
        <f>IF(Activity!J431="","",Activity!J431)</f>
        <v/>
      </c>
      <c r="J426">
        <f>IF(Activity!K431="","",Activity!K431)</f>
        <v>0</v>
      </c>
      <c r="K426" t="str">
        <f>IF(Activity!L431="","",Activity!L431)</f>
        <v/>
      </c>
      <c r="L426" t="str">
        <f>IF(Activity!M431="","",Activity!M431)</f>
        <v/>
      </c>
      <c r="M426" t="str">
        <f>IF(Activity!N431="","",Activity!N431)</f>
        <v/>
      </c>
      <c r="N426" s="140" t="str">
        <f>IF(Activity!O431="","",Activity!O431)</f>
        <v/>
      </c>
      <c r="O426" t="str">
        <f>IF(Activity!P431="","",Activity!P431)</f>
        <v/>
      </c>
      <c r="P426" t="str">
        <f>IF(Activity!Q431="","",Activity!Q431)</f>
        <v/>
      </c>
      <c r="Q426" s="140" t="str">
        <f>IF(Activity!R431="","",Activity!R431)</f>
        <v/>
      </c>
      <c r="R426" t="str">
        <f>IF(Activity!U431="","",Activity!U431)</f>
        <v/>
      </c>
      <c r="S426" t="str">
        <f>IF(Activity!S431="","",Activity!S431)</f>
        <v/>
      </c>
      <c r="T426" t="str">
        <f>IF(Activity!T431="","",Activity!T431)</f>
        <v/>
      </c>
      <c r="V426" t="str">
        <f>IF(Activity!W431="","",Activity!W431)</f>
        <v/>
      </c>
    </row>
    <row r="427" spans="1:22" x14ac:dyDescent="0.3">
      <c r="A427">
        <v>11</v>
      </c>
      <c r="B427" t="str">
        <f t="shared" si="7"/>
        <v/>
      </c>
      <c r="C427" s="11" t="str">
        <f>IF(Activity!E432="","",Activity!E432)</f>
        <v/>
      </c>
      <c r="D427" t="str">
        <f>IF(Activity!F432="","",Activity!F432)</f>
        <v/>
      </c>
      <c r="E427" t="str">
        <f>IF(Activity!G432="","",Activity!G432)</f>
        <v/>
      </c>
      <c r="F427" t="str">
        <f>IF(Activity!H432="","",Activity!H432)</f>
        <v/>
      </c>
      <c r="G427" t="str">
        <f>IF(Activity!I432="","",Activity!I432)</f>
        <v/>
      </c>
      <c r="H427" t="str">
        <f>IF(I427="","",VLOOKUP(I427,Lists!F:G,2,FALSE))</f>
        <v/>
      </c>
      <c r="I427" t="str">
        <f>IF(Activity!J432="","",Activity!J432)</f>
        <v/>
      </c>
      <c r="J427">
        <f>IF(Activity!K432="","",Activity!K432)</f>
        <v>0</v>
      </c>
      <c r="K427" t="str">
        <f>IF(Activity!L432="","",Activity!L432)</f>
        <v/>
      </c>
      <c r="L427" t="str">
        <f>IF(Activity!M432="","",Activity!M432)</f>
        <v/>
      </c>
      <c r="M427" t="str">
        <f>IF(Activity!N432="","",Activity!N432)</f>
        <v/>
      </c>
      <c r="N427" s="140" t="str">
        <f>IF(Activity!O432="","",Activity!O432)</f>
        <v/>
      </c>
      <c r="O427" t="str">
        <f>IF(Activity!P432="","",Activity!P432)</f>
        <v/>
      </c>
      <c r="P427" t="str">
        <f>IF(Activity!Q432="","",Activity!Q432)</f>
        <v/>
      </c>
      <c r="Q427" s="140" t="str">
        <f>IF(Activity!R432="","",Activity!R432)</f>
        <v/>
      </c>
      <c r="R427" t="str">
        <f>IF(Activity!U432="","",Activity!U432)</f>
        <v/>
      </c>
      <c r="S427" t="str">
        <f>IF(Activity!S432="","",Activity!S432)</f>
        <v/>
      </c>
      <c r="T427" t="str">
        <f>IF(Activity!T432="","",Activity!T432)</f>
        <v/>
      </c>
      <c r="V427" t="str">
        <f>IF(Activity!W432="","",Activity!W432)</f>
        <v/>
      </c>
    </row>
    <row r="428" spans="1:22" x14ac:dyDescent="0.3">
      <c r="A428">
        <v>11</v>
      </c>
      <c r="B428" t="str">
        <f t="shared" si="7"/>
        <v/>
      </c>
      <c r="C428" s="11" t="str">
        <f>IF(Activity!E433="","",Activity!E433)</f>
        <v/>
      </c>
      <c r="D428" t="str">
        <f>IF(Activity!F433="","",Activity!F433)</f>
        <v/>
      </c>
      <c r="E428" t="str">
        <f>IF(Activity!G433="","",Activity!G433)</f>
        <v/>
      </c>
      <c r="F428" t="str">
        <f>IF(Activity!H433="","",Activity!H433)</f>
        <v/>
      </c>
      <c r="G428" t="str">
        <f>IF(Activity!I433="","",Activity!I433)</f>
        <v/>
      </c>
      <c r="H428" t="str">
        <f>IF(I428="","",VLOOKUP(I428,Lists!F:G,2,FALSE))</f>
        <v/>
      </c>
      <c r="I428" t="str">
        <f>IF(Activity!J433="","",Activity!J433)</f>
        <v/>
      </c>
      <c r="J428">
        <f>IF(Activity!K433="","",Activity!K433)</f>
        <v>0</v>
      </c>
      <c r="K428" t="str">
        <f>IF(Activity!L433="","",Activity!L433)</f>
        <v/>
      </c>
      <c r="L428" t="str">
        <f>IF(Activity!M433="","",Activity!M433)</f>
        <v/>
      </c>
      <c r="M428" t="str">
        <f>IF(Activity!N433="","",Activity!N433)</f>
        <v/>
      </c>
      <c r="N428" s="140" t="str">
        <f>IF(Activity!O433="","",Activity!O433)</f>
        <v/>
      </c>
      <c r="O428" t="str">
        <f>IF(Activity!P433="","",Activity!P433)</f>
        <v/>
      </c>
      <c r="P428" t="str">
        <f>IF(Activity!Q433="","",Activity!Q433)</f>
        <v/>
      </c>
      <c r="Q428" s="140" t="str">
        <f>IF(Activity!R433="","",Activity!R433)</f>
        <v/>
      </c>
      <c r="R428" t="str">
        <f>IF(Activity!U433="","",Activity!U433)</f>
        <v/>
      </c>
      <c r="S428" t="str">
        <f>IF(Activity!S433="","",Activity!S433)</f>
        <v/>
      </c>
      <c r="T428" t="str">
        <f>IF(Activity!T433="","",Activity!T433)</f>
        <v/>
      </c>
      <c r="V428" t="str">
        <f>IF(Activity!W433="","",Activity!W433)</f>
        <v/>
      </c>
    </row>
    <row r="429" spans="1:22" x14ac:dyDescent="0.3">
      <c r="A429">
        <v>11</v>
      </c>
      <c r="B429" t="str">
        <f t="shared" si="7"/>
        <v/>
      </c>
      <c r="C429" s="11" t="str">
        <f>IF(Activity!E434="","",Activity!E434)</f>
        <v/>
      </c>
      <c r="D429" t="str">
        <f>IF(Activity!F434="","",Activity!F434)</f>
        <v/>
      </c>
      <c r="E429" t="str">
        <f>IF(Activity!G434="","",Activity!G434)</f>
        <v/>
      </c>
      <c r="F429" t="str">
        <f>IF(Activity!H434="","",Activity!H434)</f>
        <v/>
      </c>
      <c r="G429" t="str">
        <f>IF(Activity!I434="","",Activity!I434)</f>
        <v/>
      </c>
      <c r="H429" t="str">
        <f>IF(I429="","",VLOOKUP(I429,Lists!F:G,2,FALSE))</f>
        <v/>
      </c>
      <c r="I429" t="str">
        <f>IF(Activity!J434="","",Activity!J434)</f>
        <v/>
      </c>
      <c r="J429">
        <f>IF(Activity!K434="","",Activity!K434)</f>
        <v>0</v>
      </c>
      <c r="K429" t="str">
        <f>IF(Activity!L434="","",Activity!L434)</f>
        <v/>
      </c>
      <c r="L429" t="str">
        <f>IF(Activity!M434="","",Activity!M434)</f>
        <v/>
      </c>
      <c r="M429" t="str">
        <f>IF(Activity!N434="","",Activity!N434)</f>
        <v/>
      </c>
      <c r="N429" s="140" t="str">
        <f>IF(Activity!O434="","",Activity!O434)</f>
        <v/>
      </c>
      <c r="O429" t="str">
        <f>IF(Activity!P434="","",Activity!P434)</f>
        <v/>
      </c>
      <c r="P429" t="str">
        <f>IF(Activity!Q434="","",Activity!Q434)</f>
        <v/>
      </c>
      <c r="Q429" s="140" t="str">
        <f>IF(Activity!R434="","",Activity!R434)</f>
        <v/>
      </c>
      <c r="R429" t="str">
        <f>IF(Activity!U434="","",Activity!U434)</f>
        <v/>
      </c>
      <c r="S429" t="str">
        <f>IF(Activity!S434="","",Activity!S434)</f>
        <v/>
      </c>
      <c r="T429" t="str">
        <f>IF(Activity!T434="","",Activity!T434)</f>
        <v/>
      </c>
      <c r="V429" t="str">
        <f>IF(Activity!W434="","",Activity!W434)</f>
        <v/>
      </c>
    </row>
    <row r="430" spans="1:22" x14ac:dyDescent="0.3">
      <c r="A430">
        <v>11</v>
      </c>
      <c r="B430" t="str">
        <f t="shared" si="7"/>
        <v/>
      </c>
      <c r="C430" s="11" t="str">
        <f>IF(Activity!E435="","",Activity!E435)</f>
        <v/>
      </c>
      <c r="D430" t="str">
        <f>IF(Activity!F435="","",Activity!F435)</f>
        <v/>
      </c>
      <c r="E430" t="str">
        <f>IF(Activity!G435="","",Activity!G435)</f>
        <v/>
      </c>
      <c r="F430" t="str">
        <f>IF(Activity!H435="","",Activity!H435)</f>
        <v/>
      </c>
      <c r="G430" t="str">
        <f>IF(Activity!I435="","",Activity!I435)</f>
        <v/>
      </c>
      <c r="H430" t="str">
        <f>IF(I430="","",VLOOKUP(I430,Lists!F:G,2,FALSE))</f>
        <v/>
      </c>
      <c r="I430" t="str">
        <f>IF(Activity!J435="","",Activity!J435)</f>
        <v/>
      </c>
      <c r="J430">
        <f>IF(Activity!K435="","",Activity!K435)</f>
        <v>0</v>
      </c>
      <c r="K430" t="str">
        <f>IF(Activity!L435="","",Activity!L435)</f>
        <v/>
      </c>
      <c r="L430" t="str">
        <f>IF(Activity!M435="","",Activity!M435)</f>
        <v/>
      </c>
      <c r="M430" t="str">
        <f>IF(Activity!N435="","",Activity!N435)</f>
        <v/>
      </c>
      <c r="N430" s="140" t="str">
        <f>IF(Activity!O435="","",Activity!O435)</f>
        <v/>
      </c>
      <c r="O430" t="str">
        <f>IF(Activity!P435="","",Activity!P435)</f>
        <v/>
      </c>
      <c r="P430" t="str">
        <f>IF(Activity!Q435="","",Activity!Q435)</f>
        <v/>
      </c>
      <c r="Q430" s="140" t="str">
        <f>IF(Activity!R435="","",Activity!R435)</f>
        <v/>
      </c>
      <c r="R430" t="str">
        <f>IF(Activity!U435="","",Activity!U435)</f>
        <v/>
      </c>
      <c r="S430" t="str">
        <f>IF(Activity!S435="","",Activity!S435)</f>
        <v/>
      </c>
      <c r="T430" t="str">
        <f>IF(Activity!T435="","",Activity!T435)</f>
        <v/>
      </c>
      <c r="V430" t="str">
        <f>IF(Activity!W435="","",Activity!W435)</f>
        <v/>
      </c>
    </row>
    <row r="431" spans="1:22" x14ac:dyDescent="0.3">
      <c r="A431">
        <v>11</v>
      </c>
      <c r="B431" t="str">
        <f t="shared" si="7"/>
        <v/>
      </c>
      <c r="C431" s="11" t="str">
        <f>IF(Activity!E436="","",Activity!E436)</f>
        <v/>
      </c>
      <c r="D431" t="str">
        <f>IF(Activity!F436="","",Activity!F436)</f>
        <v/>
      </c>
      <c r="E431" t="str">
        <f>IF(Activity!G436="","",Activity!G436)</f>
        <v/>
      </c>
      <c r="F431" t="str">
        <f>IF(Activity!H436="","",Activity!H436)</f>
        <v/>
      </c>
      <c r="G431" t="str">
        <f>IF(Activity!I436="","",Activity!I436)</f>
        <v/>
      </c>
      <c r="H431" t="str">
        <f>IF(I431="","",VLOOKUP(I431,Lists!F:G,2,FALSE))</f>
        <v/>
      </c>
      <c r="I431" t="str">
        <f>IF(Activity!J436="","",Activity!J436)</f>
        <v/>
      </c>
      <c r="J431">
        <f>IF(Activity!K436="","",Activity!K436)</f>
        <v>0</v>
      </c>
      <c r="K431" t="str">
        <f>IF(Activity!L436="","",Activity!L436)</f>
        <v/>
      </c>
      <c r="L431" t="str">
        <f>IF(Activity!M436="","",Activity!M436)</f>
        <v/>
      </c>
      <c r="M431" t="str">
        <f>IF(Activity!N436="","",Activity!N436)</f>
        <v/>
      </c>
      <c r="N431" s="140" t="str">
        <f>IF(Activity!O436="","",Activity!O436)</f>
        <v/>
      </c>
      <c r="O431" t="str">
        <f>IF(Activity!P436="","",Activity!P436)</f>
        <v/>
      </c>
      <c r="P431" t="str">
        <f>IF(Activity!Q436="","",Activity!Q436)</f>
        <v/>
      </c>
      <c r="Q431" s="140" t="str">
        <f>IF(Activity!R436="","",Activity!R436)</f>
        <v/>
      </c>
      <c r="R431" t="str">
        <f>IF(Activity!U436="","",Activity!U436)</f>
        <v/>
      </c>
      <c r="S431" t="str">
        <f>IF(Activity!S436="","",Activity!S436)</f>
        <v/>
      </c>
      <c r="T431" t="str">
        <f>IF(Activity!T436="","",Activity!T436)</f>
        <v/>
      </c>
      <c r="V431" t="str">
        <f>IF(Activity!W436="","",Activity!W436)</f>
        <v/>
      </c>
    </row>
    <row r="432" spans="1:22" x14ac:dyDescent="0.3">
      <c r="A432">
        <v>11</v>
      </c>
      <c r="B432" t="str">
        <f t="shared" si="7"/>
        <v/>
      </c>
      <c r="C432" s="11" t="str">
        <f>IF(Activity!E437="","",Activity!E437)</f>
        <v/>
      </c>
      <c r="D432" t="str">
        <f>IF(Activity!F437="","",Activity!F437)</f>
        <v/>
      </c>
      <c r="E432" t="str">
        <f>IF(Activity!G437="","",Activity!G437)</f>
        <v/>
      </c>
      <c r="F432" t="str">
        <f>IF(Activity!H437="","",Activity!H437)</f>
        <v/>
      </c>
      <c r="G432" t="str">
        <f>IF(Activity!I437="","",Activity!I437)</f>
        <v/>
      </c>
      <c r="H432" t="str">
        <f>IF(I432="","",VLOOKUP(I432,Lists!F:G,2,FALSE))</f>
        <v/>
      </c>
      <c r="I432" t="str">
        <f>IF(Activity!J437="","",Activity!J437)</f>
        <v/>
      </c>
      <c r="J432">
        <f>IF(Activity!K437="","",Activity!K437)</f>
        <v>0</v>
      </c>
      <c r="K432" t="str">
        <f>IF(Activity!L437="","",Activity!L437)</f>
        <v/>
      </c>
      <c r="L432" t="str">
        <f>IF(Activity!M437="","",Activity!M437)</f>
        <v/>
      </c>
      <c r="M432" t="str">
        <f>IF(Activity!N437="","",Activity!N437)</f>
        <v/>
      </c>
      <c r="N432" s="140" t="str">
        <f>IF(Activity!O437="","",Activity!O437)</f>
        <v/>
      </c>
      <c r="O432" t="str">
        <f>IF(Activity!P437="","",Activity!P437)</f>
        <v/>
      </c>
      <c r="P432" t="str">
        <f>IF(Activity!Q437="","",Activity!Q437)</f>
        <v/>
      </c>
      <c r="Q432" s="140" t="str">
        <f>IF(Activity!R437="","",Activity!R437)</f>
        <v/>
      </c>
      <c r="R432" t="str">
        <f>IF(Activity!U437="","",Activity!U437)</f>
        <v/>
      </c>
      <c r="S432" t="str">
        <f>IF(Activity!S437="","",Activity!S437)</f>
        <v/>
      </c>
      <c r="T432" t="str">
        <f>IF(Activity!T437="","",Activity!T437)</f>
        <v/>
      </c>
      <c r="V432" t="str">
        <f>IF(Activity!W437="","",Activity!W437)</f>
        <v/>
      </c>
    </row>
    <row r="433" spans="1:22" x14ac:dyDescent="0.3">
      <c r="A433">
        <v>11</v>
      </c>
      <c r="B433" t="str">
        <f t="shared" si="7"/>
        <v/>
      </c>
      <c r="C433" s="11" t="str">
        <f>IF(Activity!E438="","",Activity!E438)</f>
        <v/>
      </c>
      <c r="D433" t="str">
        <f>IF(Activity!F438="","",Activity!F438)</f>
        <v/>
      </c>
      <c r="E433" t="str">
        <f>IF(Activity!G438="","",Activity!G438)</f>
        <v/>
      </c>
      <c r="F433" t="str">
        <f>IF(Activity!H438="","",Activity!H438)</f>
        <v/>
      </c>
      <c r="G433" t="str">
        <f>IF(Activity!I438="","",Activity!I438)</f>
        <v/>
      </c>
      <c r="H433" t="str">
        <f>IF(I433="","",VLOOKUP(I433,Lists!F:G,2,FALSE))</f>
        <v/>
      </c>
      <c r="I433" t="str">
        <f>IF(Activity!J438="","",Activity!J438)</f>
        <v/>
      </c>
      <c r="J433">
        <f>IF(Activity!K438="","",Activity!K438)</f>
        <v>0</v>
      </c>
      <c r="K433" t="str">
        <f>IF(Activity!L438="","",Activity!L438)</f>
        <v/>
      </c>
      <c r="L433" t="str">
        <f>IF(Activity!M438="","",Activity!M438)</f>
        <v/>
      </c>
      <c r="M433" t="str">
        <f>IF(Activity!N438="","",Activity!N438)</f>
        <v/>
      </c>
      <c r="N433" s="140" t="str">
        <f>IF(Activity!O438="","",Activity!O438)</f>
        <v/>
      </c>
      <c r="O433" t="str">
        <f>IF(Activity!P438="","",Activity!P438)</f>
        <v/>
      </c>
      <c r="P433" t="str">
        <f>IF(Activity!Q438="","",Activity!Q438)</f>
        <v/>
      </c>
      <c r="Q433" s="140" t="str">
        <f>IF(Activity!R438="","",Activity!R438)</f>
        <v/>
      </c>
      <c r="R433" t="str">
        <f>IF(Activity!U438="","",Activity!U438)</f>
        <v/>
      </c>
      <c r="S433" t="str">
        <f>IF(Activity!S438="","",Activity!S438)</f>
        <v/>
      </c>
      <c r="T433" t="str">
        <f>IF(Activity!T438="","",Activity!T438)</f>
        <v/>
      </c>
      <c r="V433" t="str">
        <f>IF(Activity!W438="","",Activity!W438)</f>
        <v/>
      </c>
    </row>
    <row r="434" spans="1:22" x14ac:dyDescent="0.3">
      <c r="A434">
        <v>11</v>
      </c>
      <c r="B434" t="str">
        <f t="shared" si="7"/>
        <v/>
      </c>
      <c r="C434" s="11" t="str">
        <f>IF(Activity!E439="","",Activity!E439)</f>
        <v/>
      </c>
      <c r="D434" t="str">
        <f>IF(Activity!F439="","",Activity!F439)</f>
        <v/>
      </c>
      <c r="E434" t="str">
        <f>IF(Activity!G439="","",Activity!G439)</f>
        <v/>
      </c>
      <c r="F434" t="str">
        <f>IF(Activity!H439="","",Activity!H439)</f>
        <v/>
      </c>
      <c r="G434" t="str">
        <f>IF(Activity!I439="","",Activity!I439)</f>
        <v/>
      </c>
      <c r="H434" t="str">
        <f>IF(I434="","",VLOOKUP(I434,Lists!F:G,2,FALSE))</f>
        <v/>
      </c>
      <c r="I434" t="str">
        <f>IF(Activity!J439="","",Activity!J439)</f>
        <v/>
      </c>
      <c r="J434">
        <f>IF(Activity!K439="","",Activity!K439)</f>
        <v>0</v>
      </c>
      <c r="K434" t="str">
        <f>IF(Activity!L439="","",Activity!L439)</f>
        <v/>
      </c>
      <c r="L434" t="str">
        <f>IF(Activity!M439="","",Activity!M439)</f>
        <v/>
      </c>
      <c r="M434" t="str">
        <f>IF(Activity!N439="","",Activity!N439)</f>
        <v/>
      </c>
      <c r="N434" s="140" t="str">
        <f>IF(Activity!O439="","",Activity!O439)</f>
        <v/>
      </c>
      <c r="O434" t="str">
        <f>IF(Activity!P439="","",Activity!P439)</f>
        <v/>
      </c>
      <c r="P434" t="str">
        <f>IF(Activity!Q439="","",Activity!Q439)</f>
        <v/>
      </c>
      <c r="Q434" s="140" t="str">
        <f>IF(Activity!R439="","",Activity!R439)</f>
        <v/>
      </c>
      <c r="R434" t="str">
        <f>IF(Activity!U439="","",Activity!U439)</f>
        <v/>
      </c>
      <c r="S434" t="str">
        <f>IF(Activity!S439="","",Activity!S439)</f>
        <v/>
      </c>
      <c r="T434" t="str">
        <f>IF(Activity!T439="","",Activity!T439)</f>
        <v/>
      </c>
      <c r="V434" t="str">
        <f>IF(Activity!W439="","",Activity!W439)</f>
        <v/>
      </c>
    </row>
    <row r="435" spans="1:22" x14ac:dyDescent="0.3">
      <c r="A435">
        <v>11</v>
      </c>
      <c r="B435" t="str">
        <f t="shared" si="7"/>
        <v/>
      </c>
      <c r="C435" s="11" t="str">
        <f>IF(Activity!E440="","",Activity!E440)</f>
        <v/>
      </c>
      <c r="D435" t="str">
        <f>IF(Activity!F440="","",Activity!F440)</f>
        <v/>
      </c>
      <c r="E435" t="str">
        <f>IF(Activity!G440="","",Activity!G440)</f>
        <v/>
      </c>
      <c r="F435" t="str">
        <f>IF(Activity!H440="","",Activity!H440)</f>
        <v/>
      </c>
      <c r="G435" t="str">
        <f>IF(Activity!I440="","",Activity!I440)</f>
        <v/>
      </c>
      <c r="H435" t="str">
        <f>IF(I435="","",VLOOKUP(I435,Lists!F:G,2,FALSE))</f>
        <v/>
      </c>
      <c r="I435" t="str">
        <f>IF(Activity!J440="","",Activity!J440)</f>
        <v/>
      </c>
      <c r="J435">
        <f>IF(Activity!K440="","",Activity!K440)</f>
        <v>0</v>
      </c>
      <c r="K435" t="str">
        <f>IF(Activity!L440="","",Activity!L440)</f>
        <v/>
      </c>
      <c r="L435" t="str">
        <f>IF(Activity!M440="","",Activity!M440)</f>
        <v/>
      </c>
      <c r="M435" t="str">
        <f>IF(Activity!N440="","",Activity!N440)</f>
        <v/>
      </c>
      <c r="N435" s="140" t="str">
        <f>IF(Activity!O440="","",Activity!O440)</f>
        <v/>
      </c>
      <c r="O435" t="str">
        <f>IF(Activity!P440="","",Activity!P440)</f>
        <v/>
      </c>
      <c r="P435" t="str">
        <f>IF(Activity!Q440="","",Activity!Q440)</f>
        <v/>
      </c>
      <c r="Q435" s="140" t="str">
        <f>IF(Activity!R440="","",Activity!R440)</f>
        <v/>
      </c>
      <c r="R435" t="str">
        <f>IF(Activity!U440="","",Activity!U440)</f>
        <v/>
      </c>
      <c r="S435" t="str">
        <f>IF(Activity!S440="","",Activity!S440)</f>
        <v/>
      </c>
      <c r="T435" t="str">
        <f>IF(Activity!T440="","",Activity!T440)</f>
        <v/>
      </c>
      <c r="V435" t="str">
        <f>IF(Activity!W440="","",Activity!W440)</f>
        <v/>
      </c>
    </row>
    <row r="436" spans="1:22" x14ac:dyDescent="0.3">
      <c r="A436">
        <v>11</v>
      </c>
      <c r="B436" t="str">
        <f t="shared" si="7"/>
        <v/>
      </c>
      <c r="C436" s="11" t="str">
        <f>IF(Activity!E441="","",Activity!E441)</f>
        <v/>
      </c>
      <c r="D436" t="str">
        <f>IF(Activity!F441="","",Activity!F441)</f>
        <v/>
      </c>
      <c r="E436" t="str">
        <f>IF(Activity!G441="","",Activity!G441)</f>
        <v/>
      </c>
      <c r="F436" t="str">
        <f>IF(Activity!H441="","",Activity!H441)</f>
        <v/>
      </c>
      <c r="G436" t="str">
        <f>IF(Activity!I441="","",Activity!I441)</f>
        <v/>
      </c>
      <c r="H436" t="str">
        <f>IF(I436="","",VLOOKUP(I436,Lists!F:G,2,FALSE))</f>
        <v/>
      </c>
      <c r="I436" t="str">
        <f>IF(Activity!J441="","",Activity!J441)</f>
        <v/>
      </c>
      <c r="J436">
        <f>IF(Activity!K441="","",Activity!K441)</f>
        <v>0</v>
      </c>
      <c r="K436" t="str">
        <f>IF(Activity!L441="","",Activity!L441)</f>
        <v/>
      </c>
      <c r="L436" t="str">
        <f>IF(Activity!M441="","",Activity!M441)</f>
        <v/>
      </c>
      <c r="M436" t="str">
        <f>IF(Activity!N441="","",Activity!N441)</f>
        <v/>
      </c>
      <c r="N436" s="140" t="str">
        <f>IF(Activity!O441="","",Activity!O441)</f>
        <v/>
      </c>
      <c r="O436" t="str">
        <f>IF(Activity!P441="","",Activity!P441)</f>
        <v/>
      </c>
      <c r="P436" t="str">
        <f>IF(Activity!Q441="","",Activity!Q441)</f>
        <v/>
      </c>
      <c r="Q436" s="140" t="str">
        <f>IF(Activity!R441="","",Activity!R441)</f>
        <v/>
      </c>
      <c r="R436" t="str">
        <f>IF(Activity!U441="","",Activity!U441)</f>
        <v/>
      </c>
      <c r="S436" t="str">
        <f>IF(Activity!S441="","",Activity!S441)</f>
        <v/>
      </c>
      <c r="T436" t="str">
        <f>IF(Activity!T441="","",Activity!T441)</f>
        <v/>
      </c>
      <c r="V436" t="str">
        <f>IF(Activity!W441="","",Activity!W441)</f>
        <v/>
      </c>
    </row>
    <row r="437" spans="1:22" x14ac:dyDescent="0.3">
      <c r="A437">
        <v>11</v>
      </c>
      <c r="B437" t="str">
        <f t="shared" si="7"/>
        <v/>
      </c>
      <c r="C437" s="11" t="str">
        <f>IF(Activity!E442="","",Activity!E442)</f>
        <v/>
      </c>
      <c r="D437" t="str">
        <f>IF(Activity!F442="","",Activity!F442)</f>
        <v/>
      </c>
      <c r="E437" t="str">
        <f>IF(Activity!G442="","",Activity!G442)</f>
        <v/>
      </c>
      <c r="F437" t="str">
        <f>IF(Activity!H442="","",Activity!H442)</f>
        <v/>
      </c>
      <c r="G437" t="str">
        <f>IF(Activity!I442="","",Activity!I442)</f>
        <v/>
      </c>
      <c r="H437" t="str">
        <f>IF(I437="","",VLOOKUP(I437,Lists!F:G,2,FALSE))</f>
        <v/>
      </c>
      <c r="I437" t="str">
        <f>IF(Activity!J442="","",Activity!J442)</f>
        <v/>
      </c>
      <c r="J437">
        <f>IF(Activity!K442="","",Activity!K442)</f>
        <v>0</v>
      </c>
      <c r="K437" t="str">
        <f>IF(Activity!L442="","",Activity!L442)</f>
        <v/>
      </c>
      <c r="L437" t="str">
        <f>IF(Activity!M442="","",Activity!M442)</f>
        <v/>
      </c>
      <c r="M437" t="str">
        <f>IF(Activity!N442="","",Activity!N442)</f>
        <v/>
      </c>
      <c r="N437" s="140" t="str">
        <f>IF(Activity!O442="","",Activity!O442)</f>
        <v/>
      </c>
      <c r="O437" t="str">
        <f>IF(Activity!P442="","",Activity!P442)</f>
        <v/>
      </c>
      <c r="P437" t="str">
        <f>IF(Activity!Q442="","",Activity!Q442)</f>
        <v/>
      </c>
      <c r="Q437" s="140" t="str">
        <f>IF(Activity!R442="","",Activity!R442)</f>
        <v/>
      </c>
      <c r="R437" t="str">
        <f>IF(Activity!U442="","",Activity!U442)</f>
        <v/>
      </c>
      <c r="S437" t="str">
        <f>IF(Activity!S442="","",Activity!S442)</f>
        <v/>
      </c>
      <c r="T437" t="str">
        <f>IF(Activity!T442="","",Activity!T442)</f>
        <v/>
      </c>
      <c r="V437" t="str">
        <f>IF(Activity!W442="","",Activity!W442)</f>
        <v/>
      </c>
    </row>
    <row r="438" spans="1:22" x14ac:dyDescent="0.3">
      <c r="A438">
        <v>11</v>
      </c>
      <c r="B438" t="str">
        <f t="shared" si="7"/>
        <v/>
      </c>
      <c r="C438" s="11" t="str">
        <f>IF(Activity!E443="","",Activity!E443)</f>
        <v/>
      </c>
      <c r="D438" t="str">
        <f>IF(Activity!F443="","",Activity!F443)</f>
        <v/>
      </c>
      <c r="E438" t="str">
        <f>IF(Activity!G443="","",Activity!G443)</f>
        <v/>
      </c>
      <c r="F438" t="str">
        <f>IF(Activity!H443="","",Activity!H443)</f>
        <v/>
      </c>
      <c r="G438" t="str">
        <f>IF(Activity!I443="","",Activity!I443)</f>
        <v/>
      </c>
      <c r="H438" t="str">
        <f>IF(I438="","",VLOOKUP(I438,Lists!F:G,2,FALSE))</f>
        <v/>
      </c>
      <c r="I438" t="str">
        <f>IF(Activity!J443="","",Activity!J443)</f>
        <v/>
      </c>
      <c r="J438">
        <f>IF(Activity!K443="","",Activity!K443)</f>
        <v>0</v>
      </c>
      <c r="K438" t="str">
        <f>IF(Activity!L443="","",Activity!L443)</f>
        <v/>
      </c>
      <c r="L438" t="str">
        <f>IF(Activity!M443="","",Activity!M443)</f>
        <v/>
      </c>
      <c r="M438" t="str">
        <f>IF(Activity!N443="","",Activity!N443)</f>
        <v/>
      </c>
      <c r="N438" s="140" t="str">
        <f>IF(Activity!O443="","",Activity!O443)</f>
        <v/>
      </c>
      <c r="O438" t="str">
        <f>IF(Activity!P443="","",Activity!P443)</f>
        <v/>
      </c>
      <c r="P438" t="str">
        <f>IF(Activity!Q443="","",Activity!Q443)</f>
        <v/>
      </c>
      <c r="Q438" s="140" t="str">
        <f>IF(Activity!R443="","",Activity!R443)</f>
        <v/>
      </c>
      <c r="R438" t="str">
        <f>IF(Activity!U443="","",Activity!U443)</f>
        <v/>
      </c>
      <c r="S438" t="str">
        <f>IF(Activity!S443="","",Activity!S443)</f>
        <v/>
      </c>
      <c r="T438" t="str">
        <f>IF(Activity!T443="","",Activity!T443)</f>
        <v/>
      </c>
      <c r="V438" t="str">
        <f>IF(Activity!W443="","",Activity!W443)</f>
        <v/>
      </c>
    </row>
    <row r="439" spans="1:22" x14ac:dyDescent="0.3">
      <c r="A439">
        <v>11</v>
      </c>
      <c r="B439" t="str">
        <f t="shared" si="7"/>
        <v/>
      </c>
      <c r="C439" s="11" t="str">
        <f>IF(Activity!E444="","",Activity!E444)</f>
        <v/>
      </c>
      <c r="D439" t="str">
        <f>IF(Activity!F444="","",Activity!F444)</f>
        <v/>
      </c>
      <c r="E439" t="str">
        <f>IF(Activity!G444="","",Activity!G444)</f>
        <v/>
      </c>
      <c r="F439" t="str">
        <f>IF(Activity!H444="","",Activity!H444)</f>
        <v/>
      </c>
      <c r="G439" t="str">
        <f>IF(Activity!I444="","",Activity!I444)</f>
        <v/>
      </c>
      <c r="H439" t="str">
        <f>IF(I439="","",VLOOKUP(I439,Lists!F:G,2,FALSE))</f>
        <v/>
      </c>
      <c r="I439" t="str">
        <f>IF(Activity!J444="","",Activity!J444)</f>
        <v/>
      </c>
      <c r="J439">
        <f>IF(Activity!K444="","",Activity!K444)</f>
        <v>0</v>
      </c>
      <c r="K439" t="str">
        <f>IF(Activity!L444="","",Activity!L444)</f>
        <v/>
      </c>
      <c r="L439" t="str">
        <f>IF(Activity!M444="","",Activity!M444)</f>
        <v/>
      </c>
      <c r="M439" t="str">
        <f>IF(Activity!N444="","",Activity!N444)</f>
        <v/>
      </c>
      <c r="N439" s="140" t="str">
        <f>IF(Activity!O444="","",Activity!O444)</f>
        <v/>
      </c>
      <c r="O439" t="str">
        <f>IF(Activity!P444="","",Activity!P444)</f>
        <v/>
      </c>
      <c r="P439" t="str">
        <f>IF(Activity!Q444="","",Activity!Q444)</f>
        <v/>
      </c>
      <c r="Q439" s="140" t="str">
        <f>IF(Activity!R444="","",Activity!R444)</f>
        <v/>
      </c>
      <c r="R439" t="str">
        <f>IF(Activity!U444="","",Activity!U444)</f>
        <v/>
      </c>
      <c r="S439" t="str">
        <f>IF(Activity!S444="","",Activity!S444)</f>
        <v/>
      </c>
      <c r="T439" t="str">
        <f>IF(Activity!T444="","",Activity!T444)</f>
        <v/>
      </c>
      <c r="V439" t="str">
        <f>IF(Activity!W444="","",Activity!W444)</f>
        <v/>
      </c>
    </row>
    <row r="440" spans="1:22" x14ac:dyDescent="0.3">
      <c r="A440">
        <v>11</v>
      </c>
      <c r="B440" t="str">
        <f t="shared" si="7"/>
        <v/>
      </c>
      <c r="C440" s="11" t="str">
        <f>IF(Activity!E445="","",Activity!E445)</f>
        <v/>
      </c>
      <c r="D440" t="str">
        <f>IF(Activity!F445="","",Activity!F445)</f>
        <v/>
      </c>
      <c r="E440" t="str">
        <f>IF(Activity!G445="","",Activity!G445)</f>
        <v/>
      </c>
      <c r="F440" t="str">
        <f>IF(Activity!H445="","",Activity!H445)</f>
        <v/>
      </c>
      <c r="G440" t="str">
        <f>IF(Activity!I445="","",Activity!I445)</f>
        <v/>
      </c>
      <c r="H440" t="str">
        <f>IF(I440="","",VLOOKUP(I440,Lists!F:G,2,FALSE))</f>
        <v/>
      </c>
      <c r="I440" t="str">
        <f>IF(Activity!J445="","",Activity!J445)</f>
        <v/>
      </c>
      <c r="J440">
        <f>IF(Activity!K445="","",Activity!K445)</f>
        <v>0</v>
      </c>
      <c r="K440" t="str">
        <f>IF(Activity!L445="","",Activity!L445)</f>
        <v/>
      </c>
      <c r="L440" t="str">
        <f>IF(Activity!M445="","",Activity!M445)</f>
        <v/>
      </c>
      <c r="M440" t="str">
        <f>IF(Activity!N445="","",Activity!N445)</f>
        <v/>
      </c>
      <c r="N440" s="140" t="str">
        <f>IF(Activity!O445="","",Activity!O445)</f>
        <v/>
      </c>
      <c r="O440" t="str">
        <f>IF(Activity!P445="","",Activity!P445)</f>
        <v/>
      </c>
      <c r="P440" t="str">
        <f>IF(Activity!Q445="","",Activity!Q445)</f>
        <v/>
      </c>
      <c r="Q440" s="140" t="str">
        <f>IF(Activity!R445="","",Activity!R445)</f>
        <v/>
      </c>
      <c r="R440" t="str">
        <f>IF(Activity!U445="","",Activity!U445)</f>
        <v/>
      </c>
      <c r="S440" t="str">
        <f>IF(Activity!S445="","",Activity!S445)</f>
        <v/>
      </c>
      <c r="T440" t="str">
        <f>IF(Activity!T445="","",Activity!T445)</f>
        <v/>
      </c>
      <c r="V440" t="str">
        <f>IF(Activity!W445="","",Activity!W445)</f>
        <v/>
      </c>
    </row>
    <row r="441" spans="1:22" x14ac:dyDescent="0.3">
      <c r="A441">
        <v>11</v>
      </c>
      <c r="B441" t="str">
        <f t="shared" si="7"/>
        <v/>
      </c>
      <c r="C441" s="11" t="str">
        <f>IF(Activity!E446="","",Activity!E446)</f>
        <v/>
      </c>
      <c r="D441" t="str">
        <f>IF(Activity!F446="","",Activity!F446)</f>
        <v/>
      </c>
      <c r="E441" t="str">
        <f>IF(Activity!G446="","",Activity!G446)</f>
        <v/>
      </c>
      <c r="F441" t="str">
        <f>IF(Activity!H446="","",Activity!H446)</f>
        <v/>
      </c>
      <c r="G441" t="str">
        <f>IF(Activity!I446="","",Activity!I446)</f>
        <v/>
      </c>
      <c r="H441" t="str">
        <f>IF(I441="","",VLOOKUP(I441,Lists!F:G,2,FALSE))</f>
        <v/>
      </c>
      <c r="I441" t="str">
        <f>IF(Activity!J446="","",Activity!J446)</f>
        <v/>
      </c>
      <c r="J441">
        <f>IF(Activity!K446="","",Activity!K446)</f>
        <v>0</v>
      </c>
      <c r="K441" t="str">
        <f>IF(Activity!L446="","",Activity!L446)</f>
        <v/>
      </c>
      <c r="L441" t="str">
        <f>IF(Activity!M446="","",Activity!M446)</f>
        <v/>
      </c>
      <c r="M441" t="str">
        <f>IF(Activity!N446="","",Activity!N446)</f>
        <v/>
      </c>
      <c r="N441" s="140" t="str">
        <f>IF(Activity!O446="","",Activity!O446)</f>
        <v/>
      </c>
      <c r="O441" t="str">
        <f>IF(Activity!P446="","",Activity!P446)</f>
        <v/>
      </c>
      <c r="P441" t="str">
        <f>IF(Activity!Q446="","",Activity!Q446)</f>
        <v/>
      </c>
      <c r="Q441" s="140" t="str">
        <f>IF(Activity!R446="","",Activity!R446)</f>
        <v/>
      </c>
      <c r="R441" t="str">
        <f>IF(Activity!U446="","",Activity!U446)</f>
        <v/>
      </c>
      <c r="S441" t="str">
        <f>IF(Activity!S446="","",Activity!S446)</f>
        <v/>
      </c>
      <c r="T441" t="str">
        <f>IF(Activity!T446="","",Activity!T446)</f>
        <v/>
      </c>
      <c r="V441" t="str">
        <f>IF(Activity!W446="","",Activity!W446)</f>
        <v/>
      </c>
    </row>
    <row r="442" spans="1:22" x14ac:dyDescent="0.3">
      <c r="A442">
        <v>11</v>
      </c>
      <c r="B442" t="str">
        <f t="shared" si="7"/>
        <v/>
      </c>
      <c r="C442" s="11" t="str">
        <f>IF(Activity!E447="","",Activity!E447)</f>
        <v/>
      </c>
      <c r="D442" t="str">
        <f>IF(Activity!F447="","",Activity!F447)</f>
        <v/>
      </c>
      <c r="E442" t="str">
        <f>IF(Activity!G447="","",Activity!G447)</f>
        <v/>
      </c>
      <c r="F442" t="str">
        <f>IF(Activity!H447="","",Activity!H447)</f>
        <v/>
      </c>
      <c r="G442" t="str">
        <f>IF(Activity!I447="","",Activity!I447)</f>
        <v/>
      </c>
      <c r="H442" t="str">
        <f>IF(I442="","",VLOOKUP(I442,Lists!F:G,2,FALSE))</f>
        <v/>
      </c>
      <c r="I442" t="str">
        <f>IF(Activity!J447="","",Activity!J447)</f>
        <v/>
      </c>
      <c r="J442">
        <f>IF(Activity!K447="","",Activity!K447)</f>
        <v>0</v>
      </c>
      <c r="K442" t="str">
        <f>IF(Activity!L447="","",Activity!L447)</f>
        <v/>
      </c>
      <c r="L442" t="str">
        <f>IF(Activity!M447="","",Activity!M447)</f>
        <v/>
      </c>
      <c r="M442" t="str">
        <f>IF(Activity!N447="","",Activity!N447)</f>
        <v/>
      </c>
      <c r="N442" s="140" t="str">
        <f>IF(Activity!O447="","",Activity!O447)</f>
        <v/>
      </c>
      <c r="O442" t="str">
        <f>IF(Activity!P447="","",Activity!P447)</f>
        <v/>
      </c>
      <c r="P442" t="str">
        <f>IF(Activity!Q447="","",Activity!Q447)</f>
        <v/>
      </c>
      <c r="Q442" s="140" t="str">
        <f>IF(Activity!R447="","",Activity!R447)</f>
        <v/>
      </c>
      <c r="R442" t="str">
        <f>IF(Activity!U447="","",Activity!U447)</f>
        <v/>
      </c>
      <c r="S442" t="str">
        <f>IF(Activity!S447="","",Activity!S447)</f>
        <v/>
      </c>
      <c r="T442" t="str">
        <f>IF(Activity!T447="","",Activity!T447)</f>
        <v/>
      </c>
      <c r="V442" t="str">
        <f>IF(Activity!W447="","",Activity!W447)</f>
        <v/>
      </c>
    </row>
    <row r="443" spans="1:22" x14ac:dyDescent="0.3">
      <c r="A443">
        <v>11</v>
      </c>
      <c r="B443" t="str">
        <f t="shared" si="7"/>
        <v/>
      </c>
      <c r="C443" s="11" t="str">
        <f>IF(Activity!E448="","",Activity!E448)</f>
        <v/>
      </c>
      <c r="D443" t="str">
        <f>IF(Activity!F448="","",Activity!F448)</f>
        <v/>
      </c>
      <c r="E443" t="str">
        <f>IF(Activity!G448="","",Activity!G448)</f>
        <v/>
      </c>
      <c r="F443" t="str">
        <f>IF(Activity!H448="","",Activity!H448)</f>
        <v/>
      </c>
      <c r="G443" t="str">
        <f>IF(Activity!I448="","",Activity!I448)</f>
        <v/>
      </c>
      <c r="H443" t="str">
        <f>IF(I443="","",VLOOKUP(I443,Lists!F:G,2,FALSE))</f>
        <v/>
      </c>
      <c r="I443" t="str">
        <f>IF(Activity!J448="","",Activity!J448)</f>
        <v/>
      </c>
      <c r="J443">
        <f>IF(Activity!K448="","",Activity!K448)</f>
        <v>0</v>
      </c>
      <c r="K443" t="str">
        <f>IF(Activity!L448="","",Activity!L448)</f>
        <v/>
      </c>
      <c r="L443" t="str">
        <f>IF(Activity!M448="","",Activity!M448)</f>
        <v/>
      </c>
      <c r="M443" t="str">
        <f>IF(Activity!N448="","",Activity!N448)</f>
        <v/>
      </c>
      <c r="N443" s="140" t="str">
        <f>IF(Activity!O448="","",Activity!O448)</f>
        <v/>
      </c>
      <c r="O443" t="str">
        <f>IF(Activity!P448="","",Activity!P448)</f>
        <v/>
      </c>
      <c r="P443" t="str">
        <f>IF(Activity!Q448="","",Activity!Q448)</f>
        <v/>
      </c>
      <c r="Q443" s="140" t="str">
        <f>IF(Activity!R448="","",Activity!R448)</f>
        <v/>
      </c>
      <c r="R443" t="str">
        <f>IF(Activity!U448="","",Activity!U448)</f>
        <v/>
      </c>
      <c r="S443" t="str">
        <f>IF(Activity!S448="","",Activity!S448)</f>
        <v/>
      </c>
      <c r="T443" t="str">
        <f>IF(Activity!T448="","",Activity!T448)</f>
        <v/>
      </c>
      <c r="V443" t="str">
        <f>IF(Activity!W448="","",Activity!W448)</f>
        <v/>
      </c>
    </row>
    <row r="444" spans="1:22" x14ac:dyDescent="0.3">
      <c r="A444">
        <v>11</v>
      </c>
      <c r="B444" t="str">
        <f t="shared" si="7"/>
        <v/>
      </c>
      <c r="C444" s="11" t="str">
        <f>IF(Activity!E449="","",Activity!E449)</f>
        <v/>
      </c>
      <c r="D444" t="str">
        <f>IF(Activity!F449="","",Activity!F449)</f>
        <v/>
      </c>
      <c r="E444" t="str">
        <f>IF(Activity!G449="","",Activity!G449)</f>
        <v/>
      </c>
      <c r="F444" t="str">
        <f>IF(Activity!H449="","",Activity!H449)</f>
        <v/>
      </c>
      <c r="G444" t="str">
        <f>IF(Activity!I449="","",Activity!I449)</f>
        <v/>
      </c>
      <c r="H444" t="str">
        <f>IF(I444="","",VLOOKUP(I444,Lists!F:G,2,FALSE))</f>
        <v/>
      </c>
      <c r="I444" t="str">
        <f>IF(Activity!J449="","",Activity!J449)</f>
        <v/>
      </c>
      <c r="J444">
        <f>IF(Activity!K449="","",Activity!K449)</f>
        <v>0</v>
      </c>
      <c r="K444" t="str">
        <f>IF(Activity!L449="","",Activity!L449)</f>
        <v/>
      </c>
      <c r="L444" t="str">
        <f>IF(Activity!M449="","",Activity!M449)</f>
        <v/>
      </c>
      <c r="M444" t="str">
        <f>IF(Activity!N449="","",Activity!N449)</f>
        <v/>
      </c>
      <c r="N444" s="140" t="str">
        <f>IF(Activity!O449="","",Activity!O449)</f>
        <v/>
      </c>
      <c r="O444" t="str">
        <f>IF(Activity!P449="","",Activity!P449)</f>
        <v/>
      </c>
      <c r="P444" t="str">
        <f>IF(Activity!Q449="","",Activity!Q449)</f>
        <v/>
      </c>
      <c r="Q444" s="140" t="str">
        <f>IF(Activity!R449="","",Activity!R449)</f>
        <v/>
      </c>
      <c r="R444" t="str">
        <f>IF(Activity!U449="","",Activity!U449)</f>
        <v/>
      </c>
      <c r="S444" t="str">
        <f>IF(Activity!S449="","",Activity!S449)</f>
        <v/>
      </c>
      <c r="T444" t="str">
        <f>IF(Activity!T449="","",Activity!T449)</f>
        <v/>
      </c>
      <c r="V444" t="str">
        <f>IF(Activity!W449="","",Activity!W449)</f>
        <v/>
      </c>
    </row>
    <row r="445" spans="1:22" x14ac:dyDescent="0.3">
      <c r="A445">
        <v>11</v>
      </c>
      <c r="B445" t="str">
        <f t="shared" si="7"/>
        <v/>
      </c>
      <c r="C445" s="11" t="str">
        <f>IF(Activity!E450="","",Activity!E450)</f>
        <v/>
      </c>
      <c r="D445" t="str">
        <f>IF(Activity!F450="","",Activity!F450)</f>
        <v/>
      </c>
      <c r="E445" t="str">
        <f>IF(Activity!G450="","",Activity!G450)</f>
        <v/>
      </c>
      <c r="F445" t="str">
        <f>IF(Activity!H450="","",Activity!H450)</f>
        <v/>
      </c>
      <c r="G445" t="str">
        <f>IF(Activity!I450="","",Activity!I450)</f>
        <v/>
      </c>
      <c r="H445" t="str">
        <f>IF(I445="","",VLOOKUP(I445,Lists!F:G,2,FALSE))</f>
        <v/>
      </c>
      <c r="I445" t="str">
        <f>IF(Activity!J450="","",Activity!J450)</f>
        <v/>
      </c>
      <c r="J445">
        <f>IF(Activity!K450="","",Activity!K450)</f>
        <v>0</v>
      </c>
      <c r="K445" t="str">
        <f>IF(Activity!L450="","",Activity!L450)</f>
        <v/>
      </c>
      <c r="L445" t="str">
        <f>IF(Activity!M450="","",Activity!M450)</f>
        <v/>
      </c>
      <c r="M445" t="str">
        <f>IF(Activity!N450="","",Activity!N450)</f>
        <v/>
      </c>
      <c r="N445" s="140" t="str">
        <f>IF(Activity!O450="","",Activity!O450)</f>
        <v/>
      </c>
      <c r="O445" t="str">
        <f>IF(Activity!P450="","",Activity!P450)</f>
        <v/>
      </c>
      <c r="P445" t="str">
        <f>IF(Activity!Q450="","",Activity!Q450)</f>
        <v/>
      </c>
      <c r="Q445" s="140" t="str">
        <f>IF(Activity!R450="","",Activity!R450)</f>
        <v/>
      </c>
      <c r="R445" t="str">
        <f>IF(Activity!U450="","",Activity!U450)</f>
        <v/>
      </c>
      <c r="S445" t="str">
        <f>IF(Activity!S450="","",Activity!S450)</f>
        <v/>
      </c>
      <c r="T445" t="str">
        <f>IF(Activity!T450="","",Activity!T450)</f>
        <v/>
      </c>
      <c r="V445" t="str">
        <f>IF(Activity!W450="","",Activity!W450)</f>
        <v/>
      </c>
    </row>
    <row r="446" spans="1:22" x14ac:dyDescent="0.3">
      <c r="A446">
        <v>11</v>
      </c>
      <c r="B446" t="str">
        <f t="shared" si="7"/>
        <v/>
      </c>
      <c r="C446" s="11" t="str">
        <f>IF(Activity!E451="","",Activity!E451)</f>
        <v/>
      </c>
      <c r="D446" t="str">
        <f>IF(Activity!F451="","",Activity!F451)</f>
        <v/>
      </c>
      <c r="E446" t="str">
        <f>IF(Activity!G451="","",Activity!G451)</f>
        <v/>
      </c>
      <c r="F446" t="str">
        <f>IF(Activity!H451="","",Activity!H451)</f>
        <v/>
      </c>
      <c r="G446" t="str">
        <f>IF(Activity!I451="","",Activity!I451)</f>
        <v/>
      </c>
      <c r="H446" t="str">
        <f>IF(I446="","",VLOOKUP(I446,Lists!F:G,2,FALSE))</f>
        <v/>
      </c>
      <c r="I446" t="str">
        <f>IF(Activity!J451="","",Activity!J451)</f>
        <v/>
      </c>
      <c r="J446">
        <f>IF(Activity!K451="","",Activity!K451)</f>
        <v>0</v>
      </c>
      <c r="K446" t="str">
        <f>IF(Activity!L451="","",Activity!L451)</f>
        <v/>
      </c>
      <c r="L446" t="str">
        <f>IF(Activity!M451="","",Activity!M451)</f>
        <v/>
      </c>
      <c r="M446" t="str">
        <f>IF(Activity!N451="","",Activity!N451)</f>
        <v/>
      </c>
      <c r="N446" s="140" t="str">
        <f>IF(Activity!O451="","",Activity!O451)</f>
        <v/>
      </c>
      <c r="O446" t="str">
        <f>IF(Activity!P451="","",Activity!P451)</f>
        <v/>
      </c>
      <c r="P446" t="str">
        <f>IF(Activity!Q451="","",Activity!Q451)</f>
        <v/>
      </c>
      <c r="Q446" s="140" t="str">
        <f>IF(Activity!R451="","",Activity!R451)</f>
        <v/>
      </c>
      <c r="R446" t="str">
        <f>IF(Activity!U451="","",Activity!U451)</f>
        <v/>
      </c>
      <c r="S446" t="str">
        <f>IF(Activity!S451="","",Activity!S451)</f>
        <v/>
      </c>
      <c r="T446" t="str">
        <f>IF(Activity!T451="","",Activity!T451)</f>
        <v/>
      </c>
      <c r="V446" t="str">
        <f>IF(Activity!W451="","",Activity!W451)</f>
        <v/>
      </c>
    </row>
    <row r="447" spans="1:22" x14ac:dyDescent="0.3">
      <c r="A447">
        <v>11</v>
      </c>
      <c r="B447" t="str">
        <f t="shared" si="7"/>
        <v/>
      </c>
      <c r="C447" s="11" t="str">
        <f>IF(Activity!E452="","",Activity!E452)</f>
        <v/>
      </c>
      <c r="D447" t="str">
        <f>IF(Activity!F452="","",Activity!F452)</f>
        <v/>
      </c>
      <c r="E447" t="str">
        <f>IF(Activity!G452="","",Activity!G452)</f>
        <v/>
      </c>
      <c r="F447" t="str">
        <f>IF(Activity!H452="","",Activity!H452)</f>
        <v/>
      </c>
      <c r="G447" t="str">
        <f>IF(Activity!I452="","",Activity!I452)</f>
        <v/>
      </c>
      <c r="H447" t="str">
        <f>IF(I447="","",VLOOKUP(I447,Lists!F:G,2,FALSE))</f>
        <v/>
      </c>
      <c r="I447" t="str">
        <f>IF(Activity!J452="","",Activity!J452)</f>
        <v/>
      </c>
      <c r="J447">
        <f>IF(Activity!K452="","",Activity!K452)</f>
        <v>0</v>
      </c>
      <c r="K447" t="str">
        <f>IF(Activity!L452="","",Activity!L452)</f>
        <v/>
      </c>
      <c r="L447" t="str">
        <f>IF(Activity!M452="","",Activity!M452)</f>
        <v/>
      </c>
      <c r="M447" t="str">
        <f>IF(Activity!N452="","",Activity!N452)</f>
        <v/>
      </c>
      <c r="N447" s="140" t="str">
        <f>IF(Activity!O452="","",Activity!O452)</f>
        <v/>
      </c>
      <c r="O447" t="str">
        <f>IF(Activity!P452="","",Activity!P452)</f>
        <v/>
      </c>
      <c r="P447" t="str">
        <f>IF(Activity!Q452="","",Activity!Q452)</f>
        <v/>
      </c>
      <c r="Q447" s="140" t="str">
        <f>IF(Activity!R452="","",Activity!R452)</f>
        <v/>
      </c>
      <c r="R447" t="str">
        <f>IF(Activity!U452="","",Activity!U452)</f>
        <v/>
      </c>
      <c r="S447" t="str">
        <f>IF(Activity!S452="","",Activity!S452)</f>
        <v/>
      </c>
      <c r="T447" t="str">
        <f>IF(Activity!T452="","",Activity!T452)</f>
        <v/>
      </c>
      <c r="V447" t="str">
        <f>IF(Activity!W452="","",Activity!W452)</f>
        <v/>
      </c>
    </row>
    <row r="448" spans="1:22" x14ac:dyDescent="0.3">
      <c r="A448">
        <v>11</v>
      </c>
      <c r="B448" t="str">
        <f t="shared" si="7"/>
        <v/>
      </c>
      <c r="C448" s="11" t="str">
        <f>IF(Activity!E453="","",Activity!E453)</f>
        <v/>
      </c>
      <c r="D448" t="str">
        <f>IF(Activity!F453="","",Activity!F453)</f>
        <v/>
      </c>
      <c r="E448" t="str">
        <f>IF(Activity!G453="","",Activity!G453)</f>
        <v/>
      </c>
      <c r="F448" t="str">
        <f>IF(Activity!H453="","",Activity!H453)</f>
        <v/>
      </c>
      <c r="G448" t="str">
        <f>IF(Activity!I453="","",Activity!I453)</f>
        <v/>
      </c>
      <c r="H448" t="str">
        <f>IF(I448="","",VLOOKUP(I448,Lists!F:G,2,FALSE))</f>
        <v/>
      </c>
      <c r="I448" t="str">
        <f>IF(Activity!J453="","",Activity!J453)</f>
        <v/>
      </c>
      <c r="J448">
        <f>IF(Activity!K453="","",Activity!K453)</f>
        <v>0</v>
      </c>
      <c r="K448" t="str">
        <f>IF(Activity!L453="","",Activity!L453)</f>
        <v/>
      </c>
      <c r="L448" t="str">
        <f>IF(Activity!M453="","",Activity!M453)</f>
        <v/>
      </c>
      <c r="M448" t="str">
        <f>IF(Activity!N453="","",Activity!N453)</f>
        <v/>
      </c>
      <c r="N448" s="140" t="str">
        <f>IF(Activity!O453="","",Activity!O453)</f>
        <v/>
      </c>
      <c r="O448" t="str">
        <f>IF(Activity!P453="","",Activity!P453)</f>
        <v/>
      </c>
      <c r="P448" t="str">
        <f>IF(Activity!Q453="","",Activity!Q453)</f>
        <v/>
      </c>
      <c r="Q448" s="140" t="str">
        <f>IF(Activity!R453="","",Activity!R453)</f>
        <v/>
      </c>
      <c r="R448" t="str">
        <f>IF(Activity!U453="","",Activity!U453)</f>
        <v/>
      </c>
      <c r="S448" t="str">
        <f>IF(Activity!S453="","",Activity!S453)</f>
        <v/>
      </c>
      <c r="T448" t="str">
        <f>IF(Activity!T453="","",Activity!T453)</f>
        <v/>
      </c>
      <c r="V448" t="str">
        <f>IF(Activity!W453="","",Activity!W453)</f>
        <v/>
      </c>
    </row>
    <row r="449" spans="1:22" x14ac:dyDescent="0.3">
      <c r="A449">
        <v>11</v>
      </c>
      <c r="B449" t="str">
        <f t="shared" si="7"/>
        <v/>
      </c>
      <c r="C449" s="11" t="str">
        <f>IF(Activity!E454="","",Activity!E454)</f>
        <v/>
      </c>
      <c r="D449" t="str">
        <f>IF(Activity!F454="","",Activity!F454)</f>
        <v/>
      </c>
      <c r="E449" t="str">
        <f>IF(Activity!G454="","",Activity!G454)</f>
        <v/>
      </c>
      <c r="F449" t="str">
        <f>IF(Activity!H454="","",Activity!H454)</f>
        <v/>
      </c>
      <c r="G449" t="str">
        <f>IF(Activity!I454="","",Activity!I454)</f>
        <v/>
      </c>
      <c r="H449" t="str">
        <f>IF(I449="","",VLOOKUP(I449,Lists!F:G,2,FALSE))</f>
        <v/>
      </c>
      <c r="I449" t="str">
        <f>IF(Activity!J454="","",Activity!J454)</f>
        <v/>
      </c>
      <c r="J449">
        <f>IF(Activity!K454="","",Activity!K454)</f>
        <v>0</v>
      </c>
      <c r="K449" t="str">
        <f>IF(Activity!L454="","",Activity!L454)</f>
        <v/>
      </c>
      <c r="L449" t="str">
        <f>IF(Activity!M454="","",Activity!M454)</f>
        <v/>
      </c>
      <c r="M449" t="str">
        <f>IF(Activity!N454="","",Activity!N454)</f>
        <v/>
      </c>
      <c r="N449" s="140" t="str">
        <f>IF(Activity!O454="","",Activity!O454)</f>
        <v/>
      </c>
      <c r="O449" t="str">
        <f>IF(Activity!P454="","",Activity!P454)</f>
        <v/>
      </c>
      <c r="P449" t="str">
        <f>IF(Activity!Q454="","",Activity!Q454)</f>
        <v/>
      </c>
      <c r="Q449" s="140" t="str">
        <f>IF(Activity!R454="","",Activity!R454)</f>
        <v/>
      </c>
      <c r="R449" t="str">
        <f>IF(Activity!U454="","",Activity!U454)</f>
        <v/>
      </c>
      <c r="S449" t="str">
        <f>IF(Activity!S454="","",Activity!S454)</f>
        <v/>
      </c>
      <c r="T449" t="str">
        <f>IF(Activity!T454="","",Activity!T454)</f>
        <v/>
      </c>
      <c r="V449" t="str">
        <f>IF(Activity!W454="","",Activity!W454)</f>
        <v/>
      </c>
    </row>
    <row r="450" spans="1:22" x14ac:dyDescent="0.3">
      <c r="A450">
        <v>11</v>
      </c>
      <c r="B450" t="str">
        <f t="shared" si="7"/>
        <v/>
      </c>
      <c r="C450" s="11" t="str">
        <f>IF(Activity!E455="","",Activity!E455)</f>
        <v/>
      </c>
      <c r="D450" t="str">
        <f>IF(Activity!F455="","",Activity!F455)</f>
        <v/>
      </c>
      <c r="E450" t="str">
        <f>IF(Activity!G455="","",Activity!G455)</f>
        <v/>
      </c>
      <c r="F450" t="str">
        <f>IF(Activity!H455="","",Activity!H455)</f>
        <v/>
      </c>
      <c r="G450" t="str">
        <f>IF(Activity!I455="","",Activity!I455)</f>
        <v/>
      </c>
      <c r="H450" t="str">
        <f>IF(I450="","",VLOOKUP(I450,Lists!F:G,2,FALSE))</f>
        <v/>
      </c>
      <c r="I450" t="str">
        <f>IF(Activity!J455="","",Activity!J455)</f>
        <v/>
      </c>
      <c r="J450">
        <f>IF(Activity!K455="","",Activity!K455)</f>
        <v>0</v>
      </c>
      <c r="K450" t="str">
        <f>IF(Activity!L455="","",Activity!L455)</f>
        <v/>
      </c>
      <c r="L450" t="str">
        <f>IF(Activity!M455="","",Activity!M455)</f>
        <v/>
      </c>
      <c r="M450" t="str">
        <f>IF(Activity!N455="","",Activity!N455)</f>
        <v/>
      </c>
      <c r="N450" s="140" t="str">
        <f>IF(Activity!O455="","",Activity!O455)</f>
        <v/>
      </c>
      <c r="O450" t="str">
        <f>IF(Activity!P455="","",Activity!P455)</f>
        <v/>
      </c>
      <c r="P450" t="str">
        <f>IF(Activity!Q455="","",Activity!Q455)</f>
        <v/>
      </c>
      <c r="Q450" s="140" t="str">
        <f>IF(Activity!R455="","",Activity!R455)</f>
        <v/>
      </c>
      <c r="R450" t="str">
        <f>IF(Activity!U455="","",Activity!U455)</f>
        <v/>
      </c>
      <c r="S450" t="str">
        <f>IF(Activity!S455="","",Activity!S455)</f>
        <v/>
      </c>
      <c r="T450" t="str">
        <f>IF(Activity!T455="","",Activity!T455)</f>
        <v/>
      </c>
      <c r="V450" t="str">
        <f>IF(Activity!W455="","",Activity!W455)</f>
        <v/>
      </c>
    </row>
    <row r="451" spans="1:22" x14ac:dyDescent="0.3">
      <c r="A451">
        <v>11</v>
      </c>
      <c r="B451" t="str">
        <f t="shared" si="7"/>
        <v/>
      </c>
      <c r="C451" s="11" t="str">
        <f>IF(Activity!E456="","",Activity!E456)</f>
        <v/>
      </c>
      <c r="D451" t="str">
        <f>IF(Activity!F456="","",Activity!F456)</f>
        <v/>
      </c>
      <c r="E451" t="str">
        <f>IF(Activity!G456="","",Activity!G456)</f>
        <v/>
      </c>
      <c r="F451" t="str">
        <f>IF(Activity!H456="","",Activity!H456)</f>
        <v/>
      </c>
      <c r="G451" t="str">
        <f>IF(Activity!I456="","",Activity!I456)</f>
        <v/>
      </c>
      <c r="H451" t="str">
        <f>IF(I451="","",VLOOKUP(I451,Lists!F:G,2,FALSE))</f>
        <v/>
      </c>
      <c r="I451" t="str">
        <f>IF(Activity!J456="","",Activity!J456)</f>
        <v/>
      </c>
      <c r="J451">
        <f>IF(Activity!K456="","",Activity!K456)</f>
        <v>0</v>
      </c>
      <c r="K451" t="str">
        <f>IF(Activity!L456="","",Activity!L456)</f>
        <v/>
      </c>
      <c r="L451" t="str">
        <f>IF(Activity!M456="","",Activity!M456)</f>
        <v/>
      </c>
      <c r="M451" t="str">
        <f>IF(Activity!N456="","",Activity!N456)</f>
        <v/>
      </c>
      <c r="N451" s="140" t="str">
        <f>IF(Activity!O456="","",Activity!O456)</f>
        <v/>
      </c>
      <c r="O451" t="str">
        <f>IF(Activity!P456="","",Activity!P456)</f>
        <v/>
      </c>
      <c r="P451" t="str">
        <f>IF(Activity!Q456="","",Activity!Q456)</f>
        <v/>
      </c>
      <c r="Q451" s="140" t="str">
        <f>IF(Activity!R456="","",Activity!R456)</f>
        <v/>
      </c>
      <c r="R451" t="str">
        <f>IF(Activity!U456="","",Activity!U456)</f>
        <v/>
      </c>
      <c r="S451" t="str">
        <f>IF(Activity!S456="","",Activity!S456)</f>
        <v/>
      </c>
      <c r="T451" t="str">
        <f>IF(Activity!T456="","",Activity!T456)</f>
        <v/>
      </c>
      <c r="V451" t="str">
        <f>IF(Activity!W456="","",Activity!W456)</f>
        <v/>
      </c>
    </row>
    <row r="452" spans="1:22" x14ac:dyDescent="0.3">
      <c r="A452">
        <v>11</v>
      </c>
      <c r="B452" t="str">
        <f t="shared" si="7"/>
        <v/>
      </c>
      <c r="C452" s="11" t="str">
        <f>IF(Activity!E457="","",Activity!E457)</f>
        <v/>
      </c>
      <c r="D452" t="str">
        <f>IF(Activity!F457="","",Activity!F457)</f>
        <v/>
      </c>
      <c r="E452" t="str">
        <f>IF(Activity!G457="","",Activity!G457)</f>
        <v/>
      </c>
      <c r="F452" t="str">
        <f>IF(Activity!H457="","",Activity!H457)</f>
        <v/>
      </c>
      <c r="G452" t="str">
        <f>IF(Activity!I457="","",Activity!I457)</f>
        <v/>
      </c>
      <c r="H452" t="str">
        <f>IF(I452="","",VLOOKUP(I452,Lists!F:G,2,FALSE))</f>
        <v/>
      </c>
      <c r="I452" t="str">
        <f>IF(Activity!J457="","",Activity!J457)</f>
        <v/>
      </c>
      <c r="J452">
        <f>IF(Activity!K457="","",Activity!K457)</f>
        <v>0</v>
      </c>
      <c r="K452" t="str">
        <f>IF(Activity!L457="","",Activity!L457)</f>
        <v/>
      </c>
      <c r="L452" t="str">
        <f>IF(Activity!M457="","",Activity!M457)</f>
        <v/>
      </c>
      <c r="M452" t="str">
        <f>IF(Activity!N457="","",Activity!N457)</f>
        <v/>
      </c>
      <c r="N452" s="140" t="str">
        <f>IF(Activity!O457="","",Activity!O457)</f>
        <v/>
      </c>
      <c r="O452" t="str">
        <f>IF(Activity!P457="","",Activity!P457)</f>
        <v/>
      </c>
      <c r="P452" t="str">
        <f>IF(Activity!Q457="","",Activity!Q457)</f>
        <v/>
      </c>
      <c r="Q452" s="140" t="str">
        <f>IF(Activity!R457="","",Activity!R457)</f>
        <v/>
      </c>
      <c r="R452" t="str">
        <f>IF(Activity!U457="","",Activity!U457)</f>
        <v/>
      </c>
      <c r="S452" t="str">
        <f>IF(Activity!S457="","",Activity!S457)</f>
        <v/>
      </c>
      <c r="T452" t="str">
        <f>IF(Activity!T457="","",Activity!T457)</f>
        <v/>
      </c>
      <c r="V452" t="str">
        <f>IF(Activity!W457="","",Activity!W457)</f>
        <v/>
      </c>
    </row>
    <row r="453" spans="1:22" x14ac:dyDescent="0.3">
      <c r="A453">
        <v>11</v>
      </c>
      <c r="B453" t="str">
        <f t="shared" si="7"/>
        <v/>
      </c>
      <c r="C453" s="11" t="str">
        <f>IF(Activity!E458="","",Activity!E458)</f>
        <v/>
      </c>
      <c r="D453" t="str">
        <f>IF(Activity!F458="","",Activity!F458)</f>
        <v/>
      </c>
      <c r="E453" t="str">
        <f>IF(Activity!G458="","",Activity!G458)</f>
        <v/>
      </c>
      <c r="F453" t="str">
        <f>IF(Activity!H458="","",Activity!H458)</f>
        <v/>
      </c>
      <c r="G453" t="str">
        <f>IF(Activity!I458="","",Activity!I458)</f>
        <v/>
      </c>
      <c r="H453" t="str">
        <f>IF(I453="","",VLOOKUP(I453,Lists!F:G,2,FALSE))</f>
        <v/>
      </c>
      <c r="I453" t="str">
        <f>IF(Activity!J458="","",Activity!J458)</f>
        <v/>
      </c>
      <c r="J453">
        <f>IF(Activity!K458="","",Activity!K458)</f>
        <v>0</v>
      </c>
      <c r="K453" t="str">
        <f>IF(Activity!L458="","",Activity!L458)</f>
        <v/>
      </c>
      <c r="L453" t="str">
        <f>IF(Activity!M458="","",Activity!M458)</f>
        <v/>
      </c>
      <c r="M453" t="str">
        <f>IF(Activity!N458="","",Activity!N458)</f>
        <v/>
      </c>
      <c r="N453" s="140" t="str">
        <f>IF(Activity!O458="","",Activity!O458)</f>
        <v/>
      </c>
      <c r="O453" t="str">
        <f>IF(Activity!P458="","",Activity!P458)</f>
        <v/>
      </c>
      <c r="P453" t="str">
        <f>IF(Activity!Q458="","",Activity!Q458)</f>
        <v/>
      </c>
      <c r="Q453" s="140" t="str">
        <f>IF(Activity!R458="","",Activity!R458)</f>
        <v/>
      </c>
      <c r="R453" t="str">
        <f>IF(Activity!U458="","",Activity!U458)</f>
        <v/>
      </c>
      <c r="S453" t="str">
        <f>IF(Activity!S458="","",Activity!S458)</f>
        <v/>
      </c>
      <c r="T453" t="str">
        <f>IF(Activity!T458="","",Activity!T458)</f>
        <v/>
      </c>
      <c r="V453" t="str">
        <f>IF(Activity!W458="","",Activity!W458)</f>
        <v/>
      </c>
    </row>
    <row r="454" spans="1:22" x14ac:dyDescent="0.3">
      <c r="A454">
        <v>11</v>
      </c>
      <c r="B454" t="str">
        <f t="shared" si="7"/>
        <v/>
      </c>
      <c r="C454" s="11" t="str">
        <f>IF(Activity!E459="","",Activity!E459)</f>
        <v/>
      </c>
      <c r="D454" t="str">
        <f>IF(Activity!F459="","",Activity!F459)</f>
        <v/>
      </c>
      <c r="E454" t="str">
        <f>IF(Activity!G459="","",Activity!G459)</f>
        <v/>
      </c>
      <c r="F454" t="str">
        <f>IF(Activity!H459="","",Activity!H459)</f>
        <v/>
      </c>
      <c r="G454" t="str">
        <f>IF(Activity!I459="","",Activity!I459)</f>
        <v/>
      </c>
      <c r="H454" t="str">
        <f>IF(I454="","",VLOOKUP(I454,Lists!F:G,2,FALSE))</f>
        <v/>
      </c>
      <c r="I454" t="str">
        <f>IF(Activity!J459="","",Activity!J459)</f>
        <v/>
      </c>
      <c r="J454">
        <f>IF(Activity!K459="","",Activity!K459)</f>
        <v>0</v>
      </c>
      <c r="K454" t="str">
        <f>IF(Activity!L459="","",Activity!L459)</f>
        <v/>
      </c>
      <c r="L454" t="str">
        <f>IF(Activity!M459="","",Activity!M459)</f>
        <v/>
      </c>
      <c r="M454" t="str">
        <f>IF(Activity!N459="","",Activity!N459)</f>
        <v/>
      </c>
      <c r="N454" s="140" t="str">
        <f>IF(Activity!O459="","",Activity!O459)</f>
        <v/>
      </c>
      <c r="O454" t="str">
        <f>IF(Activity!P459="","",Activity!P459)</f>
        <v/>
      </c>
      <c r="P454" t="str">
        <f>IF(Activity!Q459="","",Activity!Q459)</f>
        <v/>
      </c>
      <c r="Q454" s="140" t="str">
        <f>IF(Activity!R459="","",Activity!R459)</f>
        <v/>
      </c>
      <c r="R454" t="str">
        <f>IF(Activity!U459="","",Activity!U459)</f>
        <v/>
      </c>
      <c r="S454" t="str">
        <f>IF(Activity!S459="","",Activity!S459)</f>
        <v/>
      </c>
      <c r="T454" t="str">
        <f>IF(Activity!T459="","",Activity!T459)</f>
        <v/>
      </c>
      <c r="V454" t="str">
        <f>IF(Activity!W459="","",Activity!W459)</f>
        <v/>
      </c>
    </row>
    <row r="455" spans="1:22" x14ac:dyDescent="0.3">
      <c r="A455">
        <v>11</v>
      </c>
      <c r="B455" t="str">
        <f t="shared" ref="B455:B506" si="8">IF(C455="","",B$1)</f>
        <v/>
      </c>
      <c r="C455" s="11" t="str">
        <f>IF(Activity!E460="","",Activity!E460)</f>
        <v/>
      </c>
      <c r="D455" t="str">
        <f>IF(Activity!F460="","",Activity!F460)</f>
        <v/>
      </c>
      <c r="E455" t="str">
        <f>IF(Activity!G460="","",Activity!G460)</f>
        <v/>
      </c>
      <c r="F455" t="str">
        <f>IF(Activity!H460="","",Activity!H460)</f>
        <v/>
      </c>
      <c r="G455" t="str">
        <f>IF(Activity!I460="","",Activity!I460)</f>
        <v/>
      </c>
      <c r="H455" t="str">
        <f>IF(I455="","",VLOOKUP(I455,Lists!F:G,2,FALSE))</f>
        <v/>
      </c>
      <c r="I455" t="str">
        <f>IF(Activity!J460="","",Activity!J460)</f>
        <v/>
      </c>
      <c r="J455">
        <f>IF(Activity!K460="","",Activity!K460)</f>
        <v>0</v>
      </c>
      <c r="K455" t="str">
        <f>IF(Activity!L460="","",Activity!L460)</f>
        <v/>
      </c>
      <c r="L455" t="str">
        <f>IF(Activity!M460="","",Activity!M460)</f>
        <v/>
      </c>
      <c r="M455" t="str">
        <f>IF(Activity!N460="","",Activity!N460)</f>
        <v/>
      </c>
      <c r="N455" s="140" t="str">
        <f>IF(Activity!O460="","",Activity!O460)</f>
        <v/>
      </c>
      <c r="O455" t="str">
        <f>IF(Activity!P460="","",Activity!P460)</f>
        <v/>
      </c>
      <c r="P455" t="str">
        <f>IF(Activity!Q460="","",Activity!Q460)</f>
        <v/>
      </c>
      <c r="Q455" s="140" t="str">
        <f>IF(Activity!R460="","",Activity!R460)</f>
        <v/>
      </c>
      <c r="R455" t="str">
        <f>IF(Activity!U460="","",Activity!U460)</f>
        <v/>
      </c>
      <c r="S455" t="str">
        <f>IF(Activity!S460="","",Activity!S460)</f>
        <v/>
      </c>
      <c r="T455" t="str">
        <f>IF(Activity!T460="","",Activity!T460)</f>
        <v/>
      </c>
      <c r="V455" t="str">
        <f>IF(Activity!W460="","",Activity!W460)</f>
        <v/>
      </c>
    </row>
    <row r="456" spans="1:22" x14ac:dyDescent="0.3">
      <c r="A456">
        <v>11</v>
      </c>
      <c r="B456" t="str">
        <f t="shared" si="8"/>
        <v/>
      </c>
      <c r="C456" s="11" t="str">
        <f>IF(Activity!E461="","",Activity!E461)</f>
        <v/>
      </c>
      <c r="D456" t="str">
        <f>IF(Activity!F461="","",Activity!F461)</f>
        <v/>
      </c>
      <c r="E456" t="str">
        <f>IF(Activity!G461="","",Activity!G461)</f>
        <v/>
      </c>
      <c r="F456" t="str">
        <f>IF(Activity!H461="","",Activity!H461)</f>
        <v/>
      </c>
      <c r="G456" t="str">
        <f>IF(Activity!I461="","",Activity!I461)</f>
        <v/>
      </c>
      <c r="H456" t="str">
        <f>IF(I456="","",VLOOKUP(I456,Lists!F:G,2,FALSE))</f>
        <v/>
      </c>
      <c r="I456" t="str">
        <f>IF(Activity!J461="","",Activity!J461)</f>
        <v/>
      </c>
      <c r="J456">
        <f>IF(Activity!K461="","",Activity!K461)</f>
        <v>0</v>
      </c>
      <c r="K456" t="str">
        <f>IF(Activity!L461="","",Activity!L461)</f>
        <v/>
      </c>
      <c r="L456" t="str">
        <f>IF(Activity!M461="","",Activity!M461)</f>
        <v/>
      </c>
      <c r="M456" t="str">
        <f>IF(Activity!N461="","",Activity!N461)</f>
        <v/>
      </c>
      <c r="N456" s="140" t="str">
        <f>IF(Activity!O461="","",Activity!O461)</f>
        <v/>
      </c>
      <c r="O456" t="str">
        <f>IF(Activity!P461="","",Activity!P461)</f>
        <v/>
      </c>
      <c r="P456" t="str">
        <f>IF(Activity!Q461="","",Activity!Q461)</f>
        <v/>
      </c>
      <c r="Q456" s="140" t="str">
        <f>IF(Activity!R461="","",Activity!R461)</f>
        <v/>
      </c>
      <c r="R456" t="str">
        <f>IF(Activity!U461="","",Activity!U461)</f>
        <v/>
      </c>
      <c r="S456" t="str">
        <f>IF(Activity!S461="","",Activity!S461)</f>
        <v/>
      </c>
      <c r="T456" t="str">
        <f>IF(Activity!T461="","",Activity!T461)</f>
        <v/>
      </c>
      <c r="V456" t="str">
        <f>IF(Activity!W461="","",Activity!W461)</f>
        <v/>
      </c>
    </row>
    <row r="457" spans="1:22" x14ac:dyDescent="0.3">
      <c r="A457">
        <v>11</v>
      </c>
      <c r="B457" t="str">
        <f t="shared" si="8"/>
        <v/>
      </c>
      <c r="C457" s="11" t="str">
        <f>IF(Activity!E462="","",Activity!E462)</f>
        <v/>
      </c>
      <c r="D457" t="str">
        <f>IF(Activity!F462="","",Activity!F462)</f>
        <v/>
      </c>
      <c r="E457" t="str">
        <f>IF(Activity!G462="","",Activity!G462)</f>
        <v/>
      </c>
      <c r="F457" t="str">
        <f>IF(Activity!H462="","",Activity!H462)</f>
        <v/>
      </c>
      <c r="G457" t="str">
        <f>IF(Activity!I462="","",Activity!I462)</f>
        <v/>
      </c>
      <c r="H457" t="str">
        <f>IF(I457="","",VLOOKUP(I457,Lists!F:G,2,FALSE))</f>
        <v/>
      </c>
      <c r="I457" t="str">
        <f>IF(Activity!J462="","",Activity!J462)</f>
        <v/>
      </c>
      <c r="J457">
        <f>IF(Activity!K462="","",Activity!K462)</f>
        <v>0</v>
      </c>
      <c r="K457" t="str">
        <f>IF(Activity!L462="","",Activity!L462)</f>
        <v/>
      </c>
      <c r="L457" t="str">
        <f>IF(Activity!M462="","",Activity!M462)</f>
        <v/>
      </c>
      <c r="M457" t="str">
        <f>IF(Activity!N462="","",Activity!N462)</f>
        <v/>
      </c>
      <c r="N457" s="140" t="str">
        <f>IF(Activity!O462="","",Activity!O462)</f>
        <v/>
      </c>
      <c r="O457" t="str">
        <f>IF(Activity!P462="","",Activity!P462)</f>
        <v/>
      </c>
      <c r="P457" t="str">
        <f>IF(Activity!Q462="","",Activity!Q462)</f>
        <v/>
      </c>
      <c r="Q457" s="140" t="str">
        <f>IF(Activity!R462="","",Activity!R462)</f>
        <v/>
      </c>
      <c r="R457" t="str">
        <f>IF(Activity!U462="","",Activity!U462)</f>
        <v/>
      </c>
      <c r="S457" t="str">
        <f>IF(Activity!S462="","",Activity!S462)</f>
        <v/>
      </c>
      <c r="T457" t="str">
        <f>IF(Activity!T462="","",Activity!T462)</f>
        <v/>
      </c>
      <c r="V457" t="str">
        <f>IF(Activity!W462="","",Activity!W462)</f>
        <v/>
      </c>
    </row>
    <row r="458" spans="1:22" x14ac:dyDescent="0.3">
      <c r="A458">
        <v>11</v>
      </c>
      <c r="B458" t="str">
        <f t="shared" si="8"/>
        <v/>
      </c>
      <c r="C458" s="11" t="str">
        <f>IF(Activity!E463="","",Activity!E463)</f>
        <v/>
      </c>
      <c r="D458" t="str">
        <f>IF(Activity!F463="","",Activity!F463)</f>
        <v/>
      </c>
      <c r="E458" t="str">
        <f>IF(Activity!G463="","",Activity!G463)</f>
        <v/>
      </c>
      <c r="F458" t="str">
        <f>IF(Activity!H463="","",Activity!H463)</f>
        <v/>
      </c>
      <c r="G458" t="str">
        <f>IF(Activity!I463="","",Activity!I463)</f>
        <v/>
      </c>
      <c r="H458" t="str">
        <f>IF(I458="","",VLOOKUP(I458,Lists!F:G,2,FALSE))</f>
        <v/>
      </c>
      <c r="I458" t="str">
        <f>IF(Activity!J463="","",Activity!J463)</f>
        <v/>
      </c>
      <c r="J458">
        <f>IF(Activity!K463="","",Activity!K463)</f>
        <v>0</v>
      </c>
      <c r="K458" t="str">
        <f>IF(Activity!L463="","",Activity!L463)</f>
        <v/>
      </c>
      <c r="L458" t="str">
        <f>IF(Activity!M463="","",Activity!M463)</f>
        <v/>
      </c>
      <c r="M458" t="str">
        <f>IF(Activity!N463="","",Activity!N463)</f>
        <v/>
      </c>
      <c r="N458" s="140" t="str">
        <f>IF(Activity!O463="","",Activity!O463)</f>
        <v/>
      </c>
      <c r="O458" t="str">
        <f>IF(Activity!P463="","",Activity!P463)</f>
        <v/>
      </c>
      <c r="P458" t="str">
        <f>IF(Activity!Q463="","",Activity!Q463)</f>
        <v/>
      </c>
      <c r="Q458" s="140" t="str">
        <f>IF(Activity!R463="","",Activity!R463)</f>
        <v/>
      </c>
      <c r="R458" t="str">
        <f>IF(Activity!U463="","",Activity!U463)</f>
        <v/>
      </c>
      <c r="S458" t="str">
        <f>IF(Activity!S463="","",Activity!S463)</f>
        <v/>
      </c>
      <c r="T458" t="str">
        <f>IF(Activity!T463="","",Activity!T463)</f>
        <v/>
      </c>
      <c r="V458" t="str">
        <f>IF(Activity!W463="","",Activity!W463)</f>
        <v/>
      </c>
    </row>
    <row r="459" spans="1:22" x14ac:dyDescent="0.3">
      <c r="A459">
        <v>11</v>
      </c>
      <c r="B459" t="str">
        <f t="shared" si="8"/>
        <v/>
      </c>
      <c r="C459" s="11" t="str">
        <f>IF(Activity!E464="","",Activity!E464)</f>
        <v/>
      </c>
      <c r="D459" t="str">
        <f>IF(Activity!F464="","",Activity!F464)</f>
        <v/>
      </c>
      <c r="E459" t="str">
        <f>IF(Activity!G464="","",Activity!G464)</f>
        <v/>
      </c>
      <c r="F459" t="str">
        <f>IF(Activity!H464="","",Activity!H464)</f>
        <v/>
      </c>
      <c r="G459" t="str">
        <f>IF(Activity!I464="","",Activity!I464)</f>
        <v/>
      </c>
      <c r="H459" t="str">
        <f>IF(I459="","",VLOOKUP(I459,Lists!F:G,2,FALSE))</f>
        <v/>
      </c>
      <c r="I459" t="str">
        <f>IF(Activity!J464="","",Activity!J464)</f>
        <v/>
      </c>
      <c r="J459">
        <f>IF(Activity!K464="","",Activity!K464)</f>
        <v>0</v>
      </c>
      <c r="K459" t="str">
        <f>IF(Activity!L464="","",Activity!L464)</f>
        <v/>
      </c>
      <c r="L459" t="str">
        <f>IF(Activity!M464="","",Activity!M464)</f>
        <v/>
      </c>
      <c r="M459" t="str">
        <f>IF(Activity!N464="","",Activity!N464)</f>
        <v/>
      </c>
      <c r="N459" s="140" t="str">
        <f>IF(Activity!O464="","",Activity!O464)</f>
        <v/>
      </c>
      <c r="O459" t="str">
        <f>IF(Activity!P464="","",Activity!P464)</f>
        <v/>
      </c>
      <c r="P459" t="str">
        <f>IF(Activity!Q464="","",Activity!Q464)</f>
        <v/>
      </c>
      <c r="Q459" s="140" t="str">
        <f>IF(Activity!R464="","",Activity!R464)</f>
        <v/>
      </c>
      <c r="R459" t="str">
        <f>IF(Activity!U464="","",Activity!U464)</f>
        <v/>
      </c>
      <c r="S459" t="str">
        <f>IF(Activity!S464="","",Activity!S464)</f>
        <v/>
      </c>
      <c r="T459" t="str">
        <f>IF(Activity!T464="","",Activity!T464)</f>
        <v/>
      </c>
      <c r="V459" t="str">
        <f>IF(Activity!W464="","",Activity!W464)</f>
        <v/>
      </c>
    </row>
    <row r="460" spans="1:22" x14ac:dyDescent="0.3">
      <c r="A460">
        <v>11</v>
      </c>
      <c r="B460" t="str">
        <f t="shared" si="8"/>
        <v/>
      </c>
      <c r="C460" s="11" t="str">
        <f>IF(Activity!E465="","",Activity!E465)</f>
        <v/>
      </c>
      <c r="D460" t="str">
        <f>IF(Activity!F465="","",Activity!F465)</f>
        <v/>
      </c>
      <c r="E460" t="str">
        <f>IF(Activity!G465="","",Activity!G465)</f>
        <v/>
      </c>
      <c r="F460" t="str">
        <f>IF(Activity!H465="","",Activity!H465)</f>
        <v/>
      </c>
      <c r="G460" t="str">
        <f>IF(Activity!I465="","",Activity!I465)</f>
        <v/>
      </c>
      <c r="H460" t="str">
        <f>IF(I460="","",VLOOKUP(I460,Lists!F:G,2,FALSE))</f>
        <v/>
      </c>
      <c r="I460" t="str">
        <f>IF(Activity!J465="","",Activity!J465)</f>
        <v/>
      </c>
      <c r="J460">
        <f>IF(Activity!K465="","",Activity!K465)</f>
        <v>0</v>
      </c>
      <c r="K460" t="str">
        <f>IF(Activity!L465="","",Activity!L465)</f>
        <v/>
      </c>
      <c r="L460" t="str">
        <f>IF(Activity!M465="","",Activity!M465)</f>
        <v/>
      </c>
      <c r="M460" t="str">
        <f>IF(Activity!N465="","",Activity!N465)</f>
        <v/>
      </c>
      <c r="N460" s="140" t="str">
        <f>IF(Activity!O465="","",Activity!O465)</f>
        <v/>
      </c>
      <c r="O460" t="str">
        <f>IF(Activity!P465="","",Activity!P465)</f>
        <v/>
      </c>
      <c r="P460" t="str">
        <f>IF(Activity!Q465="","",Activity!Q465)</f>
        <v/>
      </c>
      <c r="Q460" s="140" t="str">
        <f>IF(Activity!R465="","",Activity!R465)</f>
        <v/>
      </c>
      <c r="R460" t="str">
        <f>IF(Activity!U465="","",Activity!U465)</f>
        <v/>
      </c>
      <c r="S460" t="str">
        <f>IF(Activity!S465="","",Activity!S465)</f>
        <v/>
      </c>
      <c r="T460" t="str">
        <f>IF(Activity!T465="","",Activity!T465)</f>
        <v/>
      </c>
      <c r="V460" t="str">
        <f>IF(Activity!W465="","",Activity!W465)</f>
        <v/>
      </c>
    </row>
    <row r="461" spans="1:22" x14ac:dyDescent="0.3">
      <c r="A461">
        <v>11</v>
      </c>
      <c r="B461" t="str">
        <f t="shared" si="8"/>
        <v/>
      </c>
      <c r="C461" s="11" t="str">
        <f>IF(Activity!E466="","",Activity!E466)</f>
        <v/>
      </c>
      <c r="D461" t="str">
        <f>IF(Activity!F466="","",Activity!F466)</f>
        <v/>
      </c>
      <c r="E461" t="str">
        <f>IF(Activity!G466="","",Activity!G466)</f>
        <v/>
      </c>
      <c r="F461" t="str">
        <f>IF(Activity!H466="","",Activity!H466)</f>
        <v/>
      </c>
      <c r="G461" t="str">
        <f>IF(Activity!I466="","",Activity!I466)</f>
        <v/>
      </c>
      <c r="H461" t="str">
        <f>IF(I461="","",VLOOKUP(I461,Lists!F:G,2,FALSE))</f>
        <v/>
      </c>
      <c r="I461" t="str">
        <f>IF(Activity!J466="","",Activity!J466)</f>
        <v/>
      </c>
      <c r="J461">
        <f>IF(Activity!K466="","",Activity!K466)</f>
        <v>0</v>
      </c>
      <c r="K461" t="str">
        <f>IF(Activity!L466="","",Activity!L466)</f>
        <v/>
      </c>
      <c r="L461" t="str">
        <f>IF(Activity!M466="","",Activity!M466)</f>
        <v/>
      </c>
      <c r="M461" t="str">
        <f>IF(Activity!N466="","",Activity!N466)</f>
        <v/>
      </c>
      <c r="N461" s="140" t="str">
        <f>IF(Activity!O466="","",Activity!O466)</f>
        <v/>
      </c>
      <c r="O461" t="str">
        <f>IF(Activity!P466="","",Activity!P466)</f>
        <v/>
      </c>
      <c r="P461" t="str">
        <f>IF(Activity!Q466="","",Activity!Q466)</f>
        <v/>
      </c>
      <c r="Q461" s="140" t="str">
        <f>IF(Activity!R466="","",Activity!R466)</f>
        <v/>
      </c>
      <c r="R461" t="str">
        <f>IF(Activity!U466="","",Activity!U466)</f>
        <v/>
      </c>
      <c r="S461" t="str">
        <f>IF(Activity!S466="","",Activity!S466)</f>
        <v/>
      </c>
      <c r="T461" t="str">
        <f>IF(Activity!T466="","",Activity!T466)</f>
        <v/>
      </c>
      <c r="V461" t="str">
        <f>IF(Activity!W466="","",Activity!W466)</f>
        <v/>
      </c>
    </row>
    <row r="462" spans="1:22" x14ac:dyDescent="0.3">
      <c r="A462">
        <v>11</v>
      </c>
      <c r="B462" t="str">
        <f t="shared" si="8"/>
        <v/>
      </c>
      <c r="C462" s="11" t="str">
        <f>IF(Activity!E467="","",Activity!E467)</f>
        <v/>
      </c>
      <c r="D462" t="str">
        <f>IF(Activity!F467="","",Activity!F467)</f>
        <v/>
      </c>
      <c r="E462" t="str">
        <f>IF(Activity!G467="","",Activity!G467)</f>
        <v/>
      </c>
      <c r="F462" t="str">
        <f>IF(Activity!H467="","",Activity!H467)</f>
        <v/>
      </c>
      <c r="G462" t="str">
        <f>IF(Activity!I467="","",Activity!I467)</f>
        <v/>
      </c>
      <c r="H462" t="str">
        <f>IF(I462="","",VLOOKUP(I462,Lists!F:G,2,FALSE))</f>
        <v/>
      </c>
      <c r="I462" t="str">
        <f>IF(Activity!J467="","",Activity!J467)</f>
        <v/>
      </c>
      <c r="J462">
        <f>IF(Activity!K467="","",Activity!K467)</f>
        <v>0</v>
      </c>
      <c r="K462" t="str">
        <f>IF(Activity!L467="","",Activity!L467)</f>
        <v/>
      </c>
      <c r="L462" t="str">
        <f>IF(Activity!M467="","",Activity!M467)</f>
        <v/>
      </c>
      <c r="M462" t="str">
        <f>IF(Activity!N467="","",Activity!N467)</f>
        <v/>
      </c>
      <c r="N462" s="140" t="str">
        <f>IF(Activity!O467="","",Activity!O467)</f>
        <v/>
      </c>
      <c r="O462" t="str">
        <f>IF(Activity!P467="","",Activity!P467)</f>
        <v/>
      </c>
      <c r="P462" t="str">
        <f>IF(Activity!Q467="","",Activity!Q467)</f>
        <v/>
      </c>
      <c r="Q462" s="140" t="str">
        <f>IF(Activity!R467="","",Activity!R467)</f>
        <v/>
      </c>
      <c r="R462" t="str">
        <f>IF(Activity!U467="","",Activity!U467)</f>
        <v/>
      </c>
      <c r="S462" t="str">
        <f>IF(Activity!S467="","",Activity!S467)</f>
        <v/>
      </c>
      <c r="T462" t="str">
        <f>IF(Activity!T467="","",Activity!T467)</f>
        <v/>
      </c>
      <c r="V462" t="str">
        <f>IF(Activity!W467="","",Activity!W467)</f>
        <v/>
      </c>
    </row>
    <row r="463" spans="1:22" x14ac:dyDescent="0.3">
      <c r="A463">
        <v>11</v>
      </c>
      <c r="B463" t="str">
        <f t="shared" si="8"/>
        <v/>
      </c>
      <c r="C463" s="11" t="str">
        <f>IF(Activity!E468="","",Activity!E468)</f>
        <v/>
      </c>
      <c r="D463" t="str">
        <f>IF(Activity!F468="","",Activity!F468)</f>
        <v/>
      </c>
      <c r="E463" t="str">
        <f>IF(Activity!G468="","",Activity!G468)</f>
        <v/>
      </c>
      <c r="F463" t="str">
        <f>IF(Activity!H468="","",Activity!H468)</f>
        <v/>
      </c>
      <c r="G463" t="str">
        <f>IF(Activity!I468="","",Activity!I468)</f>
        <v/>
      </c>
      <c r="H463" t="str">
        <f>IF(I463="","",VLOOKUP(I463,Lists!F:G,2,FALSE))</f>
        <v/>
      </c>
      <c r="I463" t="str">
        <f>IF(Activity!J468="","",Activity!J468)</f>
        <v/>
      </c>
      <c r="J463">
        <f>IF(Activity!K468="","",Activity!K468)</f>
        <v>0</v>
      </c>
      <c r="K463" t="str">
        <f>IF(Activity!L468="","",Activity!L468)</f>
        <v/>
      </c>
      <c r="L463" t="str">
        <f>IF(Activity!M468="","",Activity!M468)</f>
        <v/>
      </c>
      <c r="M463" t="str">
        <f>IF(Activity!N468="","",Activity!N468)</f>
        <v/>
      </c>
      <c r="N463" s="140" t="str">
        <f>IF(Activity!O468="","",Activity!O468)</f>
        <v/>
      </c>
      <c r="O463" t="str">
        <f>IF(Activity!P468="","",Activity!P468)</f>
        <v/>
      </c>
      <c r="P463" t="str">
        <f>IF(Activity!Q468="","",Activity!Q468)</f>
        <v/>
      </c>
      <c r="Q463" s="140" t="str">
        <f>IF(Activity!R468="","",Activity!R468)</f>
        <v/>
      </c>
      <c r="R463" t="str">
        <f>IF(Activity!U468="","",Activity!U468)</f>
        <v/>
      </c>
      <c r="S463" t="str">
        <f>IF(Activity!S468="","",Activity!S468)</f>
        <v/>
      </c>
      <c r="T463" t="str">
        <f>IF(Activity!T468="","",Activity!T468)</f>
        <v/>
      </c>
      <c r="V463" t="str">
        <f>IF(Activity!W468="","",Activity!W468)</f>
        <v/>
      </c>
    </row>
    <row r="464" spans="1:22" x14ac:dyDescent="0.3">
      <c r="A464">
        <v>11</v>
      </c>
      <c r="B464" t="str">
        <f t="shared" si="8"/>
        <v/>
      </c>
      <c r="C464" s="11" t="str">
        <f>IF(Activity!E469="","",Activity!E469)</f>
        <v/>
      </c>
      <c r="D464" t="str">
        <f>IF(Activity!F469="","",Activity!F469)</f>
        <v/>
      </c>
      <c r="E464" t="str">
        <f>IF(Activity!G469="","",Activity!G469)</f>
        <v/>
      </c>
      <c r="F464" t="str">
        <f>IF(Activity!H469="","",Activity!H469)</f>
        <v/>
      </c>
      <c r="G464" t="str">
        <f>IF(Activity!I469="","",Activity!I469)</f>
        <v/>
      </c>
      <c r="H464" t="str">
        <f>IF(I464="","",VLOOKUP(I464,Lists!F:G,2,FALSE))</f>
        <v/>
      </c>
      <c r="I464" t="str">
        <f>IF(Activity!J469="","",Activity!J469)</f>
        <v/>
      </c>
      <c r="J464">
        <f>IF(Activity!K469="","",Activity!K469)</f>
        <v>0</v>
      </c>
      <c r="K464" t="str">
        <f>IF(Activity!L469="","",Activity!L469)</f>
        <v/>
      </c>
      <c r="L464" t="str">
        <f>IF(Activity!M469="","",Activity!M469)</f>
        <v/>
      </c>
      <c r="M464" t="str">
        <f>IF(Activity!N469="","",Activity!N469)</f>
        <v/>
      </c>
      <c r="N464" s="140" t="str">
        <f>IF(Activity!O469="","",Activity!O469)</f>
        <v/>
      </c>
      <c r="O464" t="str">
        <f>IF(Activity!P469="","",Activity!P469)</f>
        <v/>
      </c>
      <c r="P464" t="str">
        <f>IF(Activity!Q469="","",Activity!Q469)</f>
        <v/>
      </c>
      <c r="Q464" s="140" t="str">
        <f>IF(Activity!R469="","",Activity!R469)</f>
        <v/>
      </c>
      <c r="R464" t="str">
        <f>IF(Activity!U469="","",Activity!U469)</f>
        <v/>
      </c>
      <c r="S464" t="str">
        <f>IF(Activity!S469="","",Activity!S469)</f>
        <v/>
      </c>
      <c r="T464" t="str">
        <f>IF(Activity!T469="","",Activity!T469)</f>
        <v/>
      </c>
      <c r="V464" t="str">
        <f>IF(Activity!W469="","",Activity!W469)</f>
        <v/>
      </c>
    </row>
    <row r="465" spans="1:22" x14ac:dyDescent="0.3">
      <c r="A465">
        <v>11</v>
      </c>
      <c r="B465" t="str">
        <f t="shared" si="8"/>
        <v/>
      </c>
      <c r="C465" s="11" t="str">
        <f>IF(Activity!E470="","",Activity!E470)</f>
        <v/>
      </c>
      <c r="D465" t="str">
        <f>IF(Activity!F470="","",Activity!F470)</f>
        <v/>
      </c>
      <c r="E465" t="str">
        <f>IF(Activity!G470="","",Activity!G470)</f>
        <v/>
      </c>
      <c r="F465" t="str">
        <f>IF(Activity!H470="","",Activity!H470)</f>
        <v/>
      </c>
      <c r="G465" t="str">
        <f>IF(Activity!I470="","",Activity!I470)</f>
        <v/>
      </c>
      <c r="H465" t="str">
        <f>IF(I465="","",VLOOKUP(I465,Lists!F:G,2,FALSE))</f>
        <v/>
      </c>
      <c r="I465" t="str">
        <f>IF(Activity!J470="","",Activity!J470)</f>
        <v/>
      </c>
      <c r="J465">
        <f>IF(Activity!K470="","",Activity!K470)</f>
        <v>0</v>
      </c>
      <c r="K465" t="str">
        <f>IF(Activity!L470="","",Activity!L470)</f>
        <v/>
      </c>
      <c r="L465" t="str">
        <f>IF(Activity!M470="","",Activity!M470)</f>
        <v/>
      </c>
      <c r="M465" t="str">
        <f>IF(Activity!N470="","",Activity!N470)</f>
        <v/>
      </c>
      <c r="N465" s="140" t="str">
        <f>IF(Activity!O470="","",Activity!O470)</f>
        <v/>
      </c>
      <c r="O465" t="str">
        <f>IF(Activity!P470="","",Activity!P470)</f>
        <v/>
      </c>
      <c r="P465" t="str">
        <f>IF(Activity!Q470="","",Activity!Q470)</f>
        <v/>
      </c>
      <c r="Q465" s="140" t="str">
        <f>IF(Activity!R470="","",Activity!R470)</f>
        <v/>
      </c>
      <c r="R465" t="str">
        <f>IF(Activity!U470="","",Activity!U470)</f>
        <v/>
      </c>
      <c r="S465" t="str">
        <f>IF(Activity!S470="","",Activity!S470)</f>
        <v/>
      </c>
      <c r="T465" t="str">
        <f>IF(Activity!T470="","",Activity!T470)</f>
        <v/>
      </c>
      <c r="V465" t="str">
        <f>IF(Activity!W470="","",Activity!W470)</f>
        <v/>
      </c>
    </row>
    <row r="466" spans="1:22" x14ac:dyDescent="0.3">
      <c r="A466">
        <v>11</v>
      </c>
      <c r="B466" t="str">
        <f t="shared" si="8"/>
        <v/>
      </c>
      <c r="C466" s="11" t="str">
        <f>IF(Activity!E471="","",Activity!E471)</f>
        <v/>
      </c>
      <c r="D466" t="str">
        <f>IF(Activity!F471="","",Activity!F471)</f>
        <v/>
      </c>
      <c r="E466" t="str">
        <f>IF(Activity!G471="","",Activity!G471)</f>
        <v/>
      </c>
      <c r="F466" t="str">
        <f>IF(Activity!H471="","",Activity!H471)</f>
        <v/>
      </c>
      <c r="G466" t="str">
        <f>IF(Activity!I471="","",Activity!I471)</f>
        <v/>
      </c>
      <c r="H466" t="str">
        <f>IF(I466="","",VLOOKUP(I466,Lists!F:G,2,FALSE))</f>
        <v/>
      </c>
      <c r="I466" t="str">
        <f>IF(Activity!J471="","",Activity!J471)</f>
        <v/>
      </c>
      <c r="J466">
        <f>IF(Activity!K471="","",Activity!K471)</f>
        <v>0</v>
      </c>
      <c r="K466" t="str">
        <f>IF(Activity!L471="","",Activity!L471)</f>
        <v/>
      </c>
      <c r="L466" t="str">
        <f>IF(Activity!M471="","",Activity!M471)</f>
        <v/>
      </c>
      <c r="M466" t="str">
        <f>IF(Activity!N471="","",Activity!N471)</f>
        <v/>
      </c>
      <c r="N466" s="140" t="str">
        <f>IF(Activity!O471="","",Activity!O471)</f>
        <v/>
      </c>
      <c r="O466" t="str">
        <f>IF(Activity!P471="","",Activity!P471)</f>
        <v/>
      </c>
      <c r="P466" t="str">
        <f>IF(Activity!Q471="","",Activity!Q471)</f>
        <v/>
      </c>
      <c r="Q466" s="140" t="str">
        <f>IF(Activity!R471="","",Activity!R471)</f>
        <v/>
      </c>
      <c r="R466" t="str">
        <f>IF(Activity!U471="","",Activity!U471)</f>
        <v/>
      </c>
      <c r="S466" t="str">
        <f>IF(Activity!S471="","",Activity!S471)</f>
        <v/>
      </c>
      <c r="T466" t="str">
        <f>IF(Activity!T471="","",Activity!T471)</f>
        <v/>
      </c>
      <c r="V466" t="str">
        <f>IF(Activity!W471="","",Activity!W471)</f>
        <v/>
      </c>
    </row>
    <row r="467" spans="1:22" x14ac:dyDescent="0.3">
      <c r="A467">
        <v>11</v>
      </c>
      <c r="B467" t="str">
        <f t="shared" si="8"/>
        <v/>
      </c>
      <c r="C467" s="11" t="str">
        <f>IF(Activity!E472="","",Activity!E472)</f>
        <v/>
      </c>
      <c r="D467" t="str">
        <f>IF(Activity!F472="","",Activity!F472)</f>
        <v/>
      </c>
      <c r="E467" t="str">
        <f>IF(Activity!G472="","",Activity!G472)</f>
        <v/>
      </c>
      <c r="F467" t="str">
        <f>IF(Activity!H472="","",Activity!H472)</f>
        <v/>
      </c>
      <c r="G467" t="str">
        <f>IF(Activity!I472="","",Activity!I472)</f>
        <v/>
      </c>
      <c r="H467" t="str">
        <f>IF(I467="","",VLOOKUP(I467,Lists!F:G,2,FALSE))</f>
        <v/>
      </c>
      <c r="I467" t="str">
        <f>IF(Activity!J472="","",Activity!J472)</f>
        <v/>
      </c>
      <c r="J467">
        <f>IF(Activity!K472="","",Activity!K472)</f>
        <v>0</v>
      </c>
      <c r="K467" t="str">
        <f>IF(Activity!L472="","",Activity!L472)</f>
        <v/>
      </c>
      <c r="L467" t="str">
        <f>IF(Activity!M472="","",Activity!M472)</f>
        <v/>
      </c>
      <c r="M467" t="str">
        <f>IF(Activity!N472="","",Activity!N472)</f>
        <v/>
      </c>
      <c r="N467" s="140" t="str">
        <f>IF(Activity!O472="","",Activity!O472)</f>
        <v/>
      </c>
      <c r="O467" t="str">
        <f>IF(Activity!P472="","",Activity!P472)</f>
        <v/>
      </c>
      <c r="P467" t="str">
        <f>IF(Activity!Q472="","",Activity!Q472)</f>
        <v/>
      </c>
      <c r="Q467" s="140" t="str">
        <f>IF(Activity!R472="","",Activity!R472)</f>
        <v/>
      </c>
      <c r="R467" t="str">
        <f>IF(Activity!U472="","",Activity!U472)</f>
        <v/>
      </c>
      <c r="S467" t="str">
        <f>IF(Activity!S472="","",Activity!S472)</f>
        <v/>
      </c>
      <c r="T467" t="str">
        <f>IF(Activity!T472="","",Activity!T472)</f>
        <v/>
      </c>
      <c r="V467" t="str">
        <f>IF(Activity!W472="","",Activity!W472)</f>
        <v/>
      </c>
    </row>
    <row r="468" spans="1:22" x14ac:dyDescent="0.3">
      <c r="A468">
        <v>11</v>
      </c>
      <c r="B468" t="str">
        <f t="shared" si="8"/>
        <v/>
      </c>
      <c r="C468" s="11" t="str">
        <f>IF(Activity!E473="","",Activity!E473)</f>
        <v/>
      </c>
      <c r="D468" t="str">
        <f>IF(Activity!F473="","",Activity!F473)</f>
        <v/>
      </c>
      <c r="E468" t="str">
        <f>IF(Activity!G473="","",Activity!G473)</f>
        <v/>
      </c>
      <c r="F468" t="str">
        <f>IF(Activity!H473="","",Activity!H473)</f>
        <v/>
      </c>
      <c r="G468" t="str">
        <f>IF(Activity!I473="","",Activity!I473)</f>
        <v/>
      </c>
      <c r="H468" t="str">
        <f>IF(I468="","",VLOOKUP(I468,Lists!F:G,2,FALSE))</f>
        <v/>
      </c>
      <c r="I468" t="str">
        <f>IF(Activity!J473="","",Activity!J473)</f>
        <v/>
      </c>
      <c r="J468">
        <f>IF(Activity!K473="","",Activity!K473)</f>
        <v>0</v>
      </c>
      <c r="K468" t="str">
        <f>IF(Activity!L473="","",Activity!L473)</f>
        <v/>
      </c>
      <c r="L468" t="str">
        <f>IF(Activity!M473="","",Activity!M473)</f>
        <v/>
      </c>
      <c r="M468" t="str">
        <f>IF(Activity!N473="","",Activity!N473)</f>
        <v/>
      </c>
      <c r="N468" s="140" t="str">
        <f>IF(Activity!O473="","",Activity!O473)</f>
        <v/>
      </c>
      <c r="O468" t="str">
        <f>IF(Activity!P473="","",Activity!P473)</f>
        <v/>
      </c>
      <c r="P468" t="str">
        <f>IF(Activity!Q473="","",Activity!Q473)</f>
        <v/>
      </c>
      <c r="Q468" s="140" t="str">
        <f>IF(Activity!R473="","",Activity!R473)</f>
        <v/>
      </c>
      <c r="R468" t="str">
        <f>IF(Activity!U473="","",Activity!U473)</f>
        <v/>
      </c>
      <c r="S468" t="str">
        <f>IF(Activity!S473="","",Activity!S473)</f>
        <v/>
      </c>
      <c r="T468" t="str">
        <f>IF(Activity!T473="","",Activity!T473)</f>
        <v/>
      </c>
      <c r="V468" t="str">
        <f>IF(Activity!W473="","",Activity!W473)</f>
        <v/>
      </c>
    </row>
    <row r="469" spans="1:22" x14ac:dyDescent="0.3">
      <c r="A469">
        <v>11</v>
      </c>
      <c r="B469" t="str">
        <f t="shared" si="8"/>
        <v/>
      </c>
      <c r="C469" s="11" t="str">
        <f>IF(Activity!E474="","",Activity!E474)</f>
        <v/>
      </c>
      <c r="D469" t="str">
        <f>IF(Activity!F474="","",Activity!F474)</f>
        <v/>
      </c>
      <c r="E469" t="str">
        <f>IF(Activity!G474="","",Activity!G474)</f>
        <v/>
      </c>
      <c r="F469" t="str">
        <f>IF(Activity!H474="","",Activity!H474)</f>
        <v/>
      </c>
      <c r="G469" t="str">
        <f>IF(Activity!I474="","",Activity!I474)</f>
        <v/>
      </c>
      <c r="H469" t="str">
        <f>IF(I469="","",VLOOKUP(I469,Lists!F:G,2,FALSE))</f>
        <v/>
      </c>
      <c r="I469" t="str">
        <f>IF(Activity!J474="","",Activity!J474)</f>
        <v/>
      </c>
      <c r="J469">
        <f>IF(Activity!K474="","",Activity!K474)</f>
        <v>0</v>
      </c>
      <c r="K469" t="str">
        <f>IF(Activity!L474="","",Activity!L474)</f>
        <v/>
      </c>
      <c r="L469" t="str">
        <f>IF(Activity!M474="","",Activity!M474)</f>
        <v/>
      </c>
      <c r="M469" t="str">
        <f>IF(Activity!N474="","",Activity!N474)</f>
        <v/>
      </c>
      <c r="N469" s="140" t="str">
        <f>IF(Activity!O474="","",Activity!O474)</f>
        <v/>
      </c>
      <c r="O469" t="str">
        <f>IF(Activity!P474="","",Activity!P474)</f>
        <v/>
      </c>
      <c r="P469" t="str">
        <f>IF(Activity!Q474="","",Activity!Q474)</f>
        <v/>
      </c>
      <c r="Q469" s="140" t="str">
        <f>IF(Activity!R474="","",Activity!R474)</f>
        <v/>
      </c>
      <c r="R469" t="str">
        <f>IF(Activity!U474="","",Activity!U474)</f>
        <v/>
      </c>
      <c r="S469" t="str">
        <f>IF(Activity!S474="","",Activity!S474)</f>
        <v/>
      </c>
      <c r="T469" t="str">
        <f>IF(Activity!T474="","",Activity!T474)</f>
        <v/>
      </c>
      <c r="V469" t="str">
        <f>IF(Activity!W474="","",Activity!W474)</f>
        <v/>
      </c>
    </row>
    <row r="470" spans="1:22" x14ac:dyDescent="0.3">
      <c r="A470">
        <v>11</v>
      </c>
      <c r="B470" t="str">
        <f t="shared" si="8"/>
        <v/>
      </c>
      <c r="C470" s="11" t="str">
        <f>IF(Activity!E475="","",Activity!E475)</f>
        <v/>
      </c>
      <c r="D470" t="str">
        <f>IF(Activity!F475="","",Activity!F475)</f>
        <v/>
      </c>
      <c r="E470" t="str">
        <f>IF(Activity!G475="","",Activity!G475)</f>
        <v/>
      </c>
      <c r="F470" t="str">
        <f>IF(Activity!H475="","",Activity!H475)</f>
        <v/>
      </c>
      <c r="G470" t="str">
        <f>IF(Activity!I475="","",Activity!I475)</f>
        <v/>
      </c>
      <c r="H470" t="str">
        <f>IF(I470="","",VLOOKUP(I470,Lists!F:G,2,FALSE))</f>
        <v/>
      </c>
      <c r="I470" t="str">
        <f>IF(Activity!J475="","",Activity!J475)</f>
        <v/>
      </c>
      <c r="J470">
        <f>IF(Activity!K475="","",Activity!K475)</f>
        <v>0</v>
      </c>
      <c r="K470" t="str">
        <f>IF(Activity!L475="","",Activity!L475)</f>
        <v/>
      </c>
      <c r="L470" t="str">
        <f>IF(Activity!M475="","",Activity!M475)</f>
        <v/>
      </c>
      <c r="M470" t="str">
        <f>IF(Activity!N475="","",Activity!N475)</f>
        <v/>
      </c>
      <c r="N470" s="140" t="str">
        <f>IF(Activity!O475="","",Activity!O475)</f>
        <v/>
      </c>
      <c r="O470" t="str">
        <f>IF(Activity!P475="","",Activity!P475)</f>
        <v/>
      </c>
      <c r="P470" t="str">
        <f>IF(Activity!Q475="","",Activity!Q475)</f>
        <v/>
      </c>
      <c r="Q470" s="140" t="str">
        <f>IF(Activity!R475="","",Activity!R475)</f>
        <v/>
      </c>
      <c r="R470" t="str">
        <f>IF(Activity!U475="","",Activity!U475)</f>
        <v/>
      </c>
      <c r="S470" t="str">
        <f>IF(Activity!S475="","",Activity!S475)</f>
        <v/>
      </c>
      <c r="T470" t="str">
        <f>IF(Activity!T475="","",Activity!T475)</f>
        <v/>
      </c>
      <c r="V470" t="str">
        <f>IF(Activity!W475="","",Activity!W475)</f>
        <v/>
      </c>
    </row>
    <row r="471" spans="1:22" x14ac:dyDescent="0.3">
      <c r="A471">
        <v>11</v>
      </c>
      <c r="B471" t="str">
        <f t="shared" si="8"/>
        <v/>
      </c>
      <c r="C471" s="11" t="str">
        <f>IF(Activity!E476="","",Activity!E476)</f>
        <v/>
      </c>
      <c r="D471" t="str">
        <f>IF(Activity!F476="","",Activity!F476)</f>
        <v/>
      </c>
      <c r="E471" t="str">
        <f>IF(Activity!G476="","",Activity!G476)</f>
        <v/>
      </c>
      <c r="F471" t="str">
        <f>IF(Activity!H476="","",Activity!H476)</f>
        <v/>
      </c>
      <c r="G471" t="str">
        <f>IF(Activity!I476="","",Activity!I476)</f>
        <v/>
      </c>
      <c r="H471" t="str">
        <f>IF(I471="","",VLOOKUP(I471,Lists!F:G,2,FALSE))</f>
        <v/>
      </c>
      <c r="I471" t="str">
        <f>IF(Activity!J476="","",Activity!J476)</f>
        <v/>
      </c>
      <c r="J471">
        <f>IF(Activity!K476="","",Activity!K476)</f>
        <v>0</v>
      </c>
      <c r="K471" t="str">
        <f>IF(Activity!L476="","",Activity!L476)</f>
        <v/>
      </c>
      <c r="L471" t="str">
        <f>IF(Activity!M476="","",Activity!M476)</f>
        <v/>
      </c>
      <c r="M471" t="str">
        <f>IF(Activity!N476="","",Activity!N476)</f>
        <v/>
      </c>
      <c r="N471" s="140" t="str">
        <f>IF(Activity!O476="","",Activity!O476)</f>
        <v/>
      </c>
      <c r="O471" t="str">
        <f>IF(Activity!P476="","",Activity!P476)</f>
        <v/>
      </c>
      <c r="P471" t="str">
        <f>IF(Activity!Q476="","",Activity!Q476)</f>
        <v/>
      </c>
      <c r="Q471" s="140" t="str">
        <f>IF(Activity!R476="","",Activity!R476)</f>
        <v/>
      </c>
      <c r="R471" t="str">
        <f>IF(Activity!U476="","",Activity!U476)</f>
        <v/>
      </c>
      <c r="S471" t="str">
        <f>IF(Activity!S476="","",Activity!S476)</f>
        <v/>
      </c>
      <c r="T471" t="str">
        <f>IF(Activity!T476="","",Activity!T476)</f>
        <v/>
      </c>
      <c r="V471" t="str">
        <f>IF(Activity!W476="","",Activity!W476)</f>
        <v/>
      </c>
    </row>
    <row r="472" spans="1:22" x14ac:dyDescent="0.3">
      <c r="A472">
        <v>11</v>
      </c>
      <c r="B472" t="str">
        <f t="shared" si="8"/>
        <v/>
      </c>
      <c r="C472" s="11" t="str">
        <f>IF(Activity!E477="","",Activity!E477)</f>
        <v/>
      </c>
      <c r="D472" t="str">
        <f>IF(Activity!F477="","",Activity!F477)</f>
        <v/>
      </c>
      <c r="E472" t="str">
        <f>IF(Activity!G477="","",Activity!G477)</f>
        <v/>
      </c>
      <c r="F472" t="str">
        <f>IF(Activity!H477="","",Activity!H477)</f>
        <v/>
      </c>
      <c r="G472" t="str">
        <f>IF(Activity!I477="","",Activity!I477)</f>
        <v/>
      </c>
      <c r="H472" t="str">
        <f>IF(I472="","",VLOOKUP(I472,Lists!F:G,2,FALSE))</f>
        <v/>
      </c>
      <c r="I472" t="str">
        <f>IF(Activity!J477="","",Activity!J477)</f>
        <v/>
      </c>
      <c r="J472">
        <f>IF(Activity!K477="","",Activity!K477)</f>
        <v>0</v>
      </c>
      <c r="K472" t="str">
        <f>IF(Activity!L477="","",Activity!L477)</f>
        <v/>
      </c>
      <c r="L472" t="str">
        <f>IF(Activity!M477="","",Activity!M477)</f>
        <v/>
      </c>
      <c r="M472" t="str">
        <f>IF(Activity!N477="","",Activity!N477)</f>
        <v/>
      </c>
      <c r="N472" s="140" t="str">
        <f>IF(Activity!O477="","",Activity!O477)</f>
        <v/>
      </c>
      <c r="O472" t="str">
        <f>IF(Activity!P477="","",Activity!P477)</f>
        <v/>
      </c>
      <c r="P472" t="str">
        <f>IF(Activity!Q477="","",Activity!Q477)</f>
        <v/>
      </c>
      <c r="Q472" s="140" t="str">
        <f>IF(Activity!R477="","",Activity!R477)</f>
        <v/>
      </c>
      <c r="R472" t="str">
        <f>IF(Activity!U477="","",Activity!U477)</f>
        <v/>
      </c>
      <c r="S472" t="str">
        <f>IF(Activity!S477="","",Activity!S477)</f>
        <v/>
      </c>
      <c r="T472" t="str">
        <f>IF(Activity!T477="","",Activity!T477)</f>
        <v/>
      </c>
      <c r="V472" t="str">
        <f>IF(Activity!W477="","",Activity!W477)</f>
        <v/>
      </c>
    </row>
    <row r="473" spans="1:22" x14ac:dyDescent="0.3">
      <c r="A473">
        <v>11</v>
      </c>
      <c r="B473" t="str">
        <f t="shared" si="8"/>
        <v/>
      </c>
      <c r="C473" s="11" t="str">
        <f>IF(Activity!E478="","",Activity!E478)</f>
        <v/>
      </c>
      <c r="D473" t="str">
        <f>IF(Activity!F478="","",Activity!F478)</f>
        <v/>
      </c>
      <c r="E473" t="str">
        <f>IF(Activity!G478="","",Activity!G478)</f>
        <v/>
      </c>
      <c r="F473" t="str">
        <f>IF(Activity!H478="","",Activity!H478)</f>
        <v/>
      </c>
      <c r="G473" t="str">
        <f>IF(Activity!I478="","",Activity!I478)</f>
        <v/>
      </c>
      <c r="H473" t="str">
        <f>IF(I473="","",VLOOKUP(I473,Lists!F:G,2,FALSE))</f>
        <v/>
      </c>
      <c r="I473" t="str">
        <f>IF(Activity!J478="","",Activity!J478)</f>
        <v/>
      </c>
      <c r="J473">
        <f>IF(Activity!K478="","",Activity!K478)</f>
        <v>0</v>
      </c>
      <c r="K473" t="str">
        <f>IF(Activity!L478="","",Activity!L478)</f>
        <v/>
      </c>
      <c r="L473" t="str">
        <f>IF(Activity!M478="","",Activity!M478)</f>
        <v/>
      </c>
      <c r="M473" t="str">
        <f>IF(Activity!N478="","",Activity!N478)</f>
        <v/>
      </c>
      <c r="N473" s="140" t="str">
        <f>IF(Activity!O478="","",Activity!O478)</f>
        <v/>
      </c>
      <c r="O473" t="str">
        <f>IF(Activity!P478="","",Activity!P478)</f>
        <v/>
      </c>
      <c r="P473" t="str">
        <f>IF(Activity!Q478="","",Activity!Q478)</f>
        <v/>
      </c>
      <c r="Q473" s="140" t="str">
        <f>IF(Activity!R478="","",Activity!R478)</f>
        <v/>
      </c>
      <c r="R473" t="str">
        <f>IF(Activity!U478="","",Activity!U478)</f>
        <v/>
      </c>
      <c r="S473" t="str">
        <f>IF(Activity!S478="","",Activity!S478)</f>
        <v/>
      </c>
      <c r="T473" t="str">
        <f>IF(Activity!T478="","",Activity!T478)</f>
        <v/>
      </c>
      <c r="V473" t="str">
        <f>IF(Activity!W478="","",Activity!W478)</f>
        <v/>
      </c>
    </row>
    <row r="474" spans="1:22" x14ac:dyDescent="0.3">
      <c r="A474">
        <v>11</v>
      </c>
      <c r="B474" t="str">
        <f t="shared" si="8"/>
        <v/>
      </c>
      <c r="C474" s="11" t="str">
        <f>IF(Activity!E479="","",Activity!E479)</f>
        <v/>
      </c>
      <c r="D474" t="str">
        <f>IF(Activity!F479="","",Activity!F479)</f>
        <v/>
      </c>
      <c r="E474" t="str">
        <f>IF(Activity!G479="","",Activity!G479)</f>
        <v/>
      </c>
      <c r="F474" t="str">
        <f>IF(Activity!H479="","",Activity!H479)</f>
        <v/>
      </c>
      <c r="G474" t="str">
        <f>IF(Activity!I479="","",Activity!I479)</f>
        <v/>
      </c>
      <c r="H474" t="str">
        <f>IF(I474="","",VLOOKUP(I474,Lists!F:G,2,FALSE))</f>
        <v/>
      </c>
      <c r="I474" t="str">
        <f>IF(Activity!J479="","",Activity!J479)</f>
        <v/>
      </c>
      <c r="J474">
        <f>IF(Activity!K479="","",Activity!K479)</f>
        <v>0</v>
      </c>
      <c r="K474" t="str">
        <f>IF(Activity!L479="","",Activity!L479)</f>
        <v/>
      </c>
      <c r="L474" t="str">
        <f>IF(Activity!M479="","",Activity!M479)</f>
        <v/>
      </c>
      <c r="M474" t="str">
        <f>IF(Activity!N479="","",Activity!N479)</f>
        <v/>
      </c>
      <c r="N474" s="140" t="str">
        <f>IF(Activity!O479="","",Activity!O479)</f>
        <v/>
      </c>
      <c r="O474" t="str">
        <f>IF(Activity!P479="","",Activity!P479)</f>
        <v/>
      </c>
      <c r="P474" t="str">
        <f>IF(Activity!Q479="","",Activity!Q479)</f>
        <v/>
      </c>
      <c r="Q474" s="140" t="str">
        <f>IF(Activity!R479="","",Activity!R479)</f>
        <v/>
      </c>
      <c r="R474" t="str">
        <f>IF(Activity!U479="","",Activity!U479)</f>
        <v/>
      </c>
      <c r="S474" t="str">
        <f>IF(Activity!S479="","",Activity!S479)</f>
        <v/>
      </c>
      <c r="T474" t="str">
        <f>IF(Activity!T479="","",Activity!T479)</f>
        <v/>
      </c>
      <c r="V474" t="str">
        <f>IF(Activity!W479="","",Activity!W479)</f>
        <v/>
      </c>
    </row>
    <row r="475" spans="1:22" x14ac:dyDescent="0.3">
      <c r="A475">
        <v>11</v>
      </c>
      <c r="B475" t="str">
        <f t="shared" si="8"/>
        <v/>
      </c>
      <c r="C475" s="11" t="str">
        <f>IF(Activity!E480="","",Activity!E480)</f>
        <v/>
      </c>
      <c r="D475" t="str">
        <f>IF(Activity!F480="","",Activity!F480)</f>
        <v/>
      </c>
      <c r="E475" t="str">
        <f>IF(Activity!G480="","",Activity!G480)</f>
        <v/>
      </c>
      <c r="F475" t="str">
        <f>IF(Activity!H480="","",Activity!H480)</f>
        <v/>
      </c>
      <c r="G475" t="str">
        <f>IF(Activity!I480="","",Activity!I480)</f>
        <v/>
      </c>
      <c r="H475" t="str">
        <f>IF(I475="","",VLOOKUP(I475,Lists!F:G,2,FALSE))</f>
        <v/>
      </c>
      <c r="I475" t="str">
        <f>IF(Activity!J480="","",Activity!J480)</f>
        <v/>
      </c>
      <c r="J475">
        <f>IF(Activity!K480="","",Activity!K480)</f>
        <v>0</v>
      </c>
      <c r="K475" t="str">
        <f>IF(Activity!L480="","",Activity!L480)</f>
        <v/>
      </c>
      <c r="L475" t="str">
        <f>IF(Activity!M480="","",Activity!M480)</f>
        <v/>
      </c>
      <c r="M475" t="str">
        <f>IF(Activity!N480="","",Activity!N480)</f>
        <v/>
      </c>
      <c r="N475" s="140" t="str">
        <f>IF(Activity!O480="","",Activity!O480)</f>
        <v/>
      </c>
      <c r="O475" t="str">
        <f>IF(Activity!P480="","",Activity!P480)</f>
        <v/>
      </c>
      <c r="P475" t="str">
        <f>IF(Activity!Q480="","",Activity!Q480)</f>
        <v/>
      </c>
      <c r="Q475" s="140" t="str">
        <f>IF(Activity!R480="","",Activity!R480)</f>
        <v/>
      </c>
      <c r="R475" t="str">
        <f>IF(Activity!U480="","",Activity!U480)</f>
        <v/>
      </c>
      <c r="S475" t="str">
        <f>IF(Activity!S480="","",Activity!S480)</f>
        <v/>
      </c>
      <c r="T475" t="str">
        <f>IF(Activity!T480="","",Activity!T480)</f>
        <v/>
      </c>
      <c r="V475" t="str">
        <f>IF(Activity!W480="","",Activity!W480)</f>
        <v/>
      </c>
    </row>
    <row r="476" spans="1:22" x14ac:dyDescent="0.3">
      <c r="A476">
        <v>11</v>
      </c>
      <c r="B476" t="str">
        <f t="shared" si="8"/>
        <v/>
      </c>
      <c r="C476" s="11" t="str">
        <f>IF(Activity!E481="","",Activity!E481)</f>
        <v/>
      </c>
      <c r="D476" t="str">
        <f>IF(Activity!F481="","",Activity!F481)</f>
        <v/>
      </c>
      <c r="E476" t="str">
        <f>IF(Activity!G481="","",Activity!G481)</f>
        <v/>
      </c>
      <c r="F476" t="str">
        <f>IF(Activity!H481="","",Activity!H481)</f>
        <v/>
      </c>
      <c r="G476" t="str">
        <f>IF(Activity!I481="","",Activity!I481)</f>
        <v/>
      </c>
      <c r="H476" t="str">
        <f>IF(I476="","",VLOOKUP(I476,Lists!F:G,2,FALSE))</f>
        <v/>
      </c>
      <c r="I476" t="str">
        <f>IF(Activity!J481="","",Activity!J481)</f>
        <v/>
      </c>
      <c r="J476">
        <f>IF(Activity!K481="","",Activity!K481)</f>
        <v>0</v>
      </c>
      <c r="K476" t="str">
        <f>IF(Activity!L481="","",Activity!L481)</f>
        <v/>
      </c>
      <c r="L476" t="str">
        <f>IF(Activity!M481="","",Activity!M481)</f>
        <v/>
      </c>
      <c r="M476" t="str">
        <f>IF(Activity!N481="","",Activity!N481)</f>
        <v/>
      </c>
      <c r="N476" s="140" t="str">
        <f>IF(Activity!O481="","",Activity!O481)</f>
        <v/>
      </c>
      <c r="O476" t="str">
        <f>IF(Activity!P481="","",Activity!P481)</f>
        <v/>
      </c>
      <c r="P476" t="str">
        <f>IF(Activity!Q481="","",Activity!Q481)</f>
        <v/>
      </c>
      <c r="Q476" s="140" t="str">
        <f>IF(Activity!R481="","",Activity!R481)</f>
        <v/>
      </c>
      <c r="R476" t="str">
        <f>IF(Activity!U481="","",Activity!U481)</f>
        <v/>
      </c>
      <c r="S476" t="str">
        <f>IF(Activity!S481="","",Activity!S481)</f>
        <v/>
      </c>
      <c r="T476" t="str">
        <f>IF(Activity!T481="","",Activity!T481)</f>
        <v/>
      </c>
      <c r="V476" t="str">
        <f>IF(Activity!W481="","",Activity!W481)</f>
        <v/>
      </c>
    </row>
    <row r="477" spans="1:22" x14ac:dyDescent="0.3">
      <c r="A477">
        <v>11</v>
      </c>
      <c r="B477" t="str">
        <f t="shared" si="8"/>
        <v/>
      </c>
      <c r="C477" s="11" t="str">
        <f>IF(Activity!E482="","",Activity!E482)</f>
        <v/>
      </c>
      <c r="D477" t="str">
        <f>IF(Activity!F482="","",Activity!F482)</f>
        <v/>
      </c>
      <c r="E477" t="str">
        <f>IF(Activity!G482="","",Activity!G482)</f>
        <v/>
      </c>
      <c r="F477" t="str">
        <f>IF(Activity!H482="","",Activity!H482)</f>
        <v/>
      </c>
      <c r="G477" t="str">
        <f>IF(Activity!I482="","",Activity!I482)</f>
        <v/>
      </c>
      <c r="H477" t="str">
        <f>IF(I477="","",VLOOKUP(I477,Lists!F:G,2,FALSE))</f>
        <v/>
      </c>
      <c r="I477" t="str">
        <f>IF(Activity!J482="","",Activity!J482)</f>
        <v/>
      </c>
      <c r="J477">
        <f>IF(Activity!K482="","",Activity!K482)</f>
        <v>0</v>
      </c>
      <c r="K477" t="str">
        <f>IF(Activity!L482="","",Activity!L482)</f>
        <v/>
      </c>
      <c r="L477" t="str">
        <f>IF(Activity!M482="","",Activity!M482)</f>
        <v/>
      </c>
      <c r="M477" t="str">
        <f>IF(Activity!N482="","",Activity!N482)</f>
        <v/>
      </c>
      <c r="N477" s="140" t="str">
        <f>IF(Activity!O482="","",Activity!O482)</f>
        <v/>
      </c>
      <c r="O477" t="str">
        <f>IF(Activity!P482="","",Activity!P482)</f>
        <v/>
      </c>
      <c r="P477" t="str">
        <f>IF(Activity!Q482="","",Activity!Q482)</f>
        <v/>
      </c>
      <c r="Q477" s="140" t="str">
        <f>IF(Activity!R482="","",Activity!R482)</f>
        <v/>
      </c>
      <c r="R477" t="str">
        <f>IF(Activity!U482="","",Activity!U482)</f>
        <v/>
      </c>
      <c r="S477" t="str">
        <f>IF(Activity!S482="","",Activity!S482)</f>
        <v/>
      </c>
      <c r="T477" t="str">
        <f>IF(Activity!T482="","",Activity!T482)</f>
        <v/>
      </c>
      <c r="V477" t="str">
        <f>IF(Activity!W482="","",Activity!W482)</f>
        <v/>
      </c>
    </row>
    <row r="478" spans="1:22" x14ac:dyDescent="0.3">
      <c r="A478">
        <v>11</v>
      </c>
      <c r="B478" t="str">
        <f t="shared" si="8"/>
        <v/>
      </c>
      <c r="C478" s="11" t="str">
        <f>IF(Activity!E483="","",Activity!E483)</f>
        <v/>
      </c>
      <c r="D478" t="str">
        <f>IF(Activity!F483="","",Activity!F483)</f>
        <v/>
      </c>
      <c r="E478" t="str">
        <f>IF(Activity!G483="","",Activity!G483)</f>
        <v/>
      </c>
      <c r="F478" t="str">
        <f>IF(Activity!H483="","",Activity!H483)</f>
        <v/>
      </c>
      <c r="G478" t="str">
        <f>IF(Activity!I483="","",Activity!I483)</f>
        <v/>
      </c>
      <c r="H478" t="str">
        <f>IF(I478="","",VLOOKUP(I478,Lists!F:G,2,FALSE))</f>
        <v/>
      </c>
      <c r="I478" t="str">
        <f>IF(Activity!J483="","",Activity!J483)</f>
        <v/>
      </c>
      <c r="J478">
        <f>IF(Activity!K483="","",Activity!K483)</f>
        <v>0</v>
      </c>
      <c r="K478" t="str">
        <f>IF(Activity!L483="","",Activity!L483)</f>
        <v/>
      </c>
      <c r="L478" t="str">
        <f>IF(Activity!M483="","",Activity!M483)</f>
        <v/>
      </c>
      <c r="M478" t="str">
        <f>IF(Activity!N483="","",Activity!N483)</f>
        <v/>
      </c>
      <c r="N478" s="140" t="str">
        <f>IF(Activity!O483="","",Activity!O483)</f>
        <v/>
      </c>
      <c r="O478" t="str">
        <f>IF(Activity!P483="","",Activity!P483)</f>
        <v/>
      </c>
      <c r="P478" t="str">
        <f>IF(Activity!Q483="","",Activity!Q483)</f>
        <v/>
      </c>
      <c r="Q478" s="140" t="str">
        <f>IF(Activity!R483="","",Activity!R483)</f>
        <v/>
      </c>
      <c r="R478" t="str">
        <f>IF(Activity!U483="","",Activity!U483)</f>
        <v/>
      </c>
      <c r="S478" t="str">
        <f>IF(Activity!S483="","",Activity!S483)</f>
        <v/>
      </c>
      <c r="T478" t="str">
        <f>IF(Activity!T483="","",Activity!T483)</f>
        <v/>
      </c>
      <c r="V478" t="str">
        <f>IF(Activity!W483="","",Activity!W483)</f>
        <v/>
      </c>
    </row>
    <row r="479" spans="1:22" x14ac:dyDescent="0.3">
      <c r="A479">
        <v>11</v>
      </c>
      <c r="B479" t="str">
        <f t="shared" si="8"/>
        <v/>
      </c>
      <c r="C479" s="11" t="str">
        <f>IF(Activity!E484="","",Activity!E484)</f>
        <v/>
      </c>
      <c r="D479" t="str">
        <f>IF(Activity!F484="","",Activity!F484)</f>
        <v/>
      </c>
      <c r="E479" t="str">
        <f>IF(Activity!G484="","",Activity!G484)</f>
        <v/>
      </c>
      <c r="F479" t="str">
        <f>IF(Activity!H484="","",Activity!H484)</f>
        <v/>
      </c>
      <c r="G479" t="str">
        <f>IF(Activity!I484="","",Activity!I484)</f>
        <v/>
      </c>
      <c r="H479" t="str">
        <f>IF(I479="","",VLOOKUP(I479,Lists!F:G,2,FALSE))</f>
        <v/>
      </c>
      <c r="I479" t="str">
        <f>IF(Activity!J484="","",Activity!J484)</f>
        <v/>
      </c>
      <c r="J479">
        <f>IF(Activity!K484="","",Activity!K484)</f>
        <v>0</v>
      </c>
      <c r="K479" t="str">
        <f>IF(Activity!L484="","",Activity!L484)</f>
        <v/>
      </c>
      <c r="L479" t="str">
        <f>IF(Activity!M484="","",Activity!M484)</f>
        <v/>
      </c>
      <c r="M479" t="str">
        <f>IF(Activity!N484="","",Activity!N484)</f>
        <v/>
      </c>
      <c r="N479" s="140" t="str">
        <f>IF(Activity!O484="","",Activity!O484)</f>
        <v/>
      </c>
      <c r="O479" t="str">
        <f>IF(Activity!P484="","",Activity!P484)</f>
        <v/>
      </c>
      <c r="P479" t="str">
        <f>IF(Activity!Q484="","",Activity!Q484)</f>
        <v/>
      </c>
      <c r="Q479" s="140" t="str">
        <f>IF(Activity!R484="","",Activity!R484)</f>
        <v/>
      </c>
      <c r="R479" t="str">
        <f>IF(Activity!U484="","",Activity!U484)</f>
        <v/>
      </c>
      <c r="S479" t="str">
        <f>IF(Activity!S484="","",Activity!S484)</f>
        <v/>
      </c>
      <c r="T479" t="str">
        <f>IF(Activity!T484="","",Activity!T484)</f>
        <v/>
      </c>
      <c r="V479" t="str">
        <f>IF(Activity!W484="","",Activity!W484)</f>
        <v/>
      </c>
    </row>
    <row r="480" spans="1:22" x14ac:dyDescent="0.3">
      <c r="A480">
        <v>11</v>
      </c>
      <c r="B480" t="str">
        <f t="shared" si="8"/>
        <v/>
      </c>
      <c r="C480" s="11" t="str">
        <f>IF(Activity!E485="","",Activity!E485)</f>
        <v/>
      </c>
      <c r="D480" t="str">
        <f>IF(Activity!F485="","",Activity!F485)</f>
        <v/>
      </c>
      <c r="E480" t="str">
        <f>IF(Activity!G485="","",Activity!G485)</f>
        <v/>
      </c>
      <c r="F480" t="str">
        <f>IF(Activity!H485="","",Activity!H485)</f>
        <v/>
      </c>
      <c r="G480" t="str">
        <f>IF(Activity!I485="","",Activity!I485)</f>
        <v/>
      </c>
      <c r="H480" t="str">
        <f>IF(I480="","",VLOOKUP(I480,Lists!F:G,2,FALSE))</f>
        <v/>
      </c>
      <c r="I480" t="str">
        <f>IF(Activity!J485="","",Activity!J485)</f>
        <v/>
      </c>
      <c r="J480">
        <f>IF(Activity!K485="","",Activity!K485)</f>
        <v>0</v>
      </c>
      <c r="K480" t="str">
        <f>IF(Activity!L485="","",Activity!L485)</f>
        <v/>
      </c>
      <c r="L480" t="str">
        <f>IF(Activity!M485="","",Activity!M485)</f>
        <v/>
      </c>
      <c r="M480" t="str">
        <f>IF(Activity!N485="","",Activity!N485)</f>
        <v/>
      </c>
      <c r="N480" s="140" t="str">
        <f>IF(Activity!O485="","",Activity!O485)</f>
        <v/>
      </c>
      <c r="O480" t="str">
        <f>IF(Activity!P485="","",Activity!P485)</f>
        <v/>
      </c>
      <c r="P480" t="str">
        <f>IF(Activity!Q485="","",Activity!Q485)</f>
        <v/>
      </c>
      <c r="Q480" s="140" t="str">
        <f>IF(Activity!R485="","",Activity!R485)</f>
        <v/>
      </c>
      <c r="R480" t="str">
        <f>IF(Activity!U485="","",Activity!U485)</f>
        <v/>
      </c>
      <c r="S480" t="str">
        <f>IF(Activity!S485="","",Activity!S485)</f>
        <v/>
      </c>
      <c r="T480" t="str">
        <f>IF(Activity!T485="","",Activity!T485)</f>
        <v/>
      </c>
      <c r="V480" t="str">
        <f>IF(Activity!W485="","",Activity!W485)</f>
        <v/>
      </c>
    </row>
    <row r="481" spans="1:22" x14ac:dyDescent="0.3">
      <c r="A481">
        <v>11</v>
      </c>
      <c r="B481" t="str">
        <f t="shared" si="8"/>
        <v/>
      </c>
      <c r="C481" s="11" t="str">
        <f>IF(Activity!E486="","",Activity!E486)</f>
        <v/>
      </c>
      <c r="D481" t="str">
        <f>IF(Activity!F486="","",Activity!F486)</f>
        <v/>
      </c>
      <c r="E481" t="str">
        <f>IF(Activity!G486="","",Activity!G486)</f>
        <v/>
      </c>
      <c r="F481" t="str">
        <f>IF(Activity!H486="","",Activity!H486)</f>
        <v/>
      </c>
      <c r="G481" t="str">
        <f>IF(Activity!I486="","",Activity!I486)</f>
        <v/>
      </c>
      <c r="H481" t="str">
        <f>IF(I481="","",VLOOKUP(I481,Lists!F:G,2,FALSE))</f>
        <v/>
      </c>
      <c r="I481" t="str">
        <f>IF(Activity!J486="","",Activity!J486)</f>
        <v/>
      </c>
      <c r="J481">
        <f>IF(Activity!K486="","",Activity!K486)</f>
        <v>0</v>
      </c>
      <c r="K481" t="str">
        <f>IF(Activity!L486="","",Activity!L486)</f>
        <v/>
      </c>
      <c r="L481" t="str">
        <f>IF(Activity!M486="","",Activity!M486)</f>
        <v/>
      </c>
      <c r="M481" t="str">
        <f>IF(Activity!N486="","",Activity!N486)</f>
        <v/>
      </c>
      <c r="N481" s="140" t="str">
        <f>IF(Activity!O486="","",Activity!O486)</f>
        <v/>
      </c>
      <c r="O481" t="str">
        <f>IF(Activity!P486="","",Activity!P486)</f>
        <v/>
      </c>
      <c r="P481" t="str">
        <f>IF(Activity!Q486="","",Activity!Q486)</f>
        <v/>
      </c>
      <c r="Q481" s="140" t="str">
        <f>IF(Activity!R486="","",Activity!R486)</f>
        <v/>
      </c>
      <c r="R481" t="str">
        <f>IF(Activity!U486="","",Activity!U486)</f>
        <v/>
      </c>
      <c r="S481" t="str">
        <f>IF(Activity!S486="","",Activity!S486)</f>
        <v/>
      </c>
      <c r="T481" t="str">
        <f>IF(Activity!T486="","",Activity!T486)</f>
        <v/>
      </c>
      <c r="V481" t="str">
        <f>IF(Activity!W486="","",Activity!W486)</f>
        <v/>
      </c>
    </row>
    <row r="482" spans="1:22" x14ac:dyDescent="0.3">
      <c r="A482">
        <v>11</v>
      </c>
      <c r="B482" t="str">
        <f t="shared" si="8"/>
        <v/>
      </c>
      <c r="C482" s="11" t="str">
        <f>IF(Activity!E487="","",Activity!E487)</f>
        <v/>
      </c>
      <c r="D482" t="str">
        <f>IF(Activity!F487="","",Activity!F487)</f>
        <v/>
      </c>
      <c r="E482" t="str">
        <f>IF(Activity!G487="","",Activity!G487)</f>
        <v/>
      </c>
      <c r="F482" t="str">
        <f>IF(Activity!H487="","",Activity!H487)</f>
        <v/>
      </c>
      <c r="G482" t="str">
        <f>IF(Activity!I487="","",Activity!I487)</f>
        <v/>
      </c>
      <c r="H482" t="str">
        <f>IF(I482="","",VLOOKUP(I482,Lists!F:G,2,FALSE))</f>
        <v/>
      </c>
      <c r="I482" t="str">
        <f>IF(Activity!J487="","",Activity!J487)</f>
        <v/>
      </c>
      <c r="J482">
        <f>IF(Activity!K487="","",Activity!K487)</f>
        <v>0</v>
      </c>
      <c r="K482" t="str">
        <f>IF(Activity!L487="","",Activity!L487)</f>
        <v/>
      </c>
      <c r="L482" t="str">
        <f>IF(Activity!M487="","",Activity!M487)</f>
        <v/>
      </c>
      <c r="M482" t="str">
        <f>IF(Activity!N487="","",Activity!N487)</f>
        <v/>
      </c>
      <c r="N482" s="140" t="str">
        <f>IF(Activity!O487="","",Activity!O487)</f>
        <v/>
      </c>
      <c r="O482" t="str">
        <f>IF(Activity!P487="","",Activity!P487)</f>
        <v/>
      </c>
      <c r="P482" t="str">
        <f>IF(Activity!Q487="","",Activity!Q487)</f>
        <v/>
      </c>
      <c r="Q482" s="140" t="str">
        <f>IF(Activity!R487="","",Activity!R487)</f>
        <v/>
      </c>
      <c r="R482" t="str">
        <f>IF(Activity!U487="","",Activity!U487)</f>
        <v/>
      </c>
      <c r="S482" t="str">
        <f>IF(Activity!S487="","",Activity!S487)</f>
        <v/>
      </c>
      <c r="T482" t="str">
        <f>IF(Activity!T487="","",Activity!T487)</f>
        <v/>
      </c>
      <c r="V482" t="str">
        <f>IF(Activity!W487="","",Activity!W487)</f>
        <v/>
      </c>
    </row>
    <row r="483" spans="1:22" x14ac:dyDescent="0.3">
      <c r="A483">
        <v>11</v>
      </c>
      <c r="B483" t="str">
        <f t="shared" si="8"/>
        <v/>
      </c>
      <c r="C483" s="11" t="str">
        <f>IF(Activity!E488="","",Activity!E488)</f>
        <v/>
      </c>
      <c r="D483" t="str">
        <f>IF(Activity!F488="","",Activity!F488)</f>
        <v/>
      </c>
      <c r="E483" t="str">
        <f>IF(Activity!G488="","",Activity!G488)</f>
        <v/>
      </c>
      <c r="F483" t="str">
        <f>IF(Activity!H488="","",Activity!H488)</f>
        <v/>
      </c>
      <c r="G483" t="str">
        <f>IF(Activity!I488="","",Activity!I488)</f>
        <v/>
      </c>
      <c r="H483" t="str">
        <f>IF(I483="","",VLOOKUP(I483,Lists!F:G,2,FALSE))</f>
        <v/>
      </c>
      <c r="I483" t="str">
        <f>IF(Activity!J488="","",Activity!J488)</f>
        <v/>
      </c>
      <c r="J483">
        <f>IF(Activity!K488="","",Activity!K488)</f>
        <v>0</v>
      </c>
      <c r="K483" t="str">
        <f>IF(Activity!L488="","",Activity!L488)</f>
        <v/>
      </c>
      <c r="L483" t="str">
        <f>IF(Activity!M488="","",Activity!M488)</f>
        <v/>
      </c>
      <c r="M483" t="str">
        <f>IF(Activity!N488="","",Activity!N488)</f>
        <v/>
      </c>
      <c r="N483" s="140" t="str">
        <f>IF(Activity!O488="","",Activity!O488)</f>
        <v/>
      </c>
      <c r="O483" t="str">
        <f>IF(Activity!P488="","",Activity!P488)</f>
        <v/>
      </c>
      <c r="P483" t="str">
        <f>IF(Activity!Q488="","",Activity!Q488)</f>
        <v/>
      </c>
      <c r="Q483" s="140" t="str">
        <f>IF(Activity!R488="","",Activity!R488)</f>
        <v/>
      </c>
      <c r="R483" t="str">
        <f>IF(Activity!U488="","",Activity!U488)</f>
        <v/>
      </c>
      <c r="S483" t="str">
        <f>IF(Activity!S488="","",Activity!S488)</f>
        <v/>
      </c>
      <c r="T483" t="str">
        <f>IF(Activity!T488="","",Activity!T488)</f>
        <v/>
      </c>
      <c r="V483" t="str">
        <f>IF(Activity!W488="","",Activity!W488)</f>
        <v/>
      </c>
    </row>
    <row r="484" spans="1:22" x14ac:dyDescent="0.3">
      <c r="A484">
        <v>11</v>
      </c>
      <c r="B484" t="str">
        <f t="shared" si="8"/>
        <v/>
      </c>
      <c r="C484" s="11" t="str">
        <f>IF(Activity!E489="","",Activity!E489)</f>
        <v/>
      </c>
      <c r="D484" t="str">
        <f>IF(Activity!F489="","",Activity!F489)</f>
        <v/>
      </c>
      <c r="E484" t="str">
        <f>IF(Activity!G489="","",Activity!G489)</f>
        <v/>
      </c>
      <c r="F484" t="str">
        <f>IF(Activity!H489="","",Activity!H489)</f>
        <v/>
      </c>
      <c r="G484" t="str">
        <f>IF(Activity!I489="","",Activity!I489)</f>
        <v/>
      </c>
      <c r="H484" t="str">
        <f>IF(I484="","",VLOOKUP(I484,Lists!F:G,2,FALSE))</f>
        <v/>
      </c>
      <c r="I484" t="str">
        <f>IF(Activity!J489="","",Activity!J489)</f>
        <v/>
      </c>
      <c r="J484">
        <f>IF(Activity!K489="","",Activity!K489)</f>
        <v>0</v>
      </c>
      <c r="K484" t="str">
        <f>IF(Activity!L489="","",Activity!L489)</f>
        <v/>
      </c>
      <c r="L484" t="str">
        <f>IF(Activity!M489="","",Activity!M489)</f>
        <v/>
      </c>
      <c r="M484" t="str">
        <f>IF(Activity!N489="","",Activity!N489)</f>
        <v/>
      </c>
      <c r="N484" s="140" t="str">
        <f>IF(Activity!O489="","",Activity!O489)</f>
        <v/>
      </c>
      <c r="O484" t="str">
        <f>IF(Activity!P489="","",Activity!P489)</f>
        <v/>
      </c>
      <c r="P484" t="str">
        <f>IF(Activity!Q489="","",Activity!Q489)</f>
        <v/>
      </c>
      <c r="Q484" s="140" t="str">
        <f>IF(Activity!R489="","",Activity!R489)</f>
        <v/>
      </c>
      <c r="R484" t="str">
        <f>IF(Activity!U489="","",Activity!U489)</f>
        <v/>
      </c>
      <c r="S484" t="str">
        <f>IF(Activity!S489="","",Activity!S489)</f>
        <v/>
      </c>
      <c r="T484" t="str">
        <f>IF(Activity!T489="","",Activity!T489)</f>
        <v/>
      </c>
      <c r="V484" t="str">
        <f>IF(Activity!W489="","",Activity!W489)</f>
        <v/>
      </c>
    </row>
    <row r="485" spans="1:22" x14ac:dyDescent="0.3">
      <c r="A485">
        <v>11</v>
      </c>
      <c r="B485" t="str">
        <f t="shared" si="8"/>
        <v/>
      </c>
      <c r="C485" s="11" t="str">
        <f>IF(Activity!E490="","",Activity!E490)</f>
        <v/>
      </c>
      <c r="D485" t="str">
        <f>IF(Activity!F490="","",Activity!F490)</f>
        <v/>
      </c>
      <c r="E485" t="str">
        <f>IF(Activity!G490="","",Activity!G490)</f>
        <v/>
      </c>
      <c r="F485" t="str">
        <f>IF(Activity!H490="","",Activity!H490)</f>
        <v/>
      </c>
      <c r="G485" t="str">
        <f>IF(Activity!I490="","",Activity!I490)</f>
        <v/>
      </c>
      <c r="H485" t="str">
        <f>IF(I485="","",VLOOKUP(I485,Lists!F:G,2,FALSE))</f>
        <v/>
      </c>
      <c r="I485" t="str">
        <f>IF(Activity!J490="","",Activity!J490)</f>
        <v/>
      </c>
      <c r="J485">
        <f>IF(Activity!K490="","",Activity!K490)</f>
        <v>0</v>
      </c>
      <c r="K485" t="str">
        <f>IF(Activity!L490="","",Activity!L490)</f>
        <v/>
      </c>
      <c r="L485" t="str">
        <f>IF(Activity!M490="","",Activity!M490)</f>
        <v/>
      </c>
      <c r="M485" t="str">
        <f>IF(Activity!N490="","",Activity!N490)</f>
        <v/>
      </c>
      <c r="N485" s="140" t="str">
        <f>IF(Activity!O490="","",Activity!O490)</f>
        <v/>
      </c>
      <c r="O485" t="str">
        <f>IF(Activity!P490="","",Activity!P490)</f>
        <v/>
      </c>
      <c r="P485" t="str">
        <f>IF(Activity!Q490="","",Activity!Q490)</f>
        <v/>
      </c>
      <c r="Q485" s="140" t="str">
        <f>IF(Activity!R490="","",Activity!R490)</f>
        <v/>
      </c>
      <c r="R485" t="str">
        <f>IF(Activity!U490="","",Activity!U490)</f>
        <v/>
      </c>
      <c r="S485" t="str">
        <f>IF(Activity!S490="","",Activity!S490)</f>
        <v/>
      </c>
      <c r="T485" t="str">
        <f>IF(Activity!T490="","",Activity!T490)</f>
        <v/>
      </c>
      <c r="V485" t="str">
        <f>IF(Activity!W490="","",Activity!W490)</f>
        <v/>
      </c>
    </row>
    <row r="486" spans="1:22" x14ac:dyDescent="0.3">
      <c r="A486">
        <v>11</v>
      </c>
      <c r="B486" t="str">
        <f t="shared" si="8"/>
        <v/>
      </c>
      <c r="C486" s="11" t="str">
        <f>IF(Activity!E491="","",Activity!E491)</f>
        <v/>
      </c>
      <c r="D486" t="str">
        <f>IF(Activity!F491="","",Activity!F491)</f>
        <v/>
      </c>
      <c r="E486" t="str">
        <f>IF(Activity!G491="","",Activity!G491)</f>
        <v/>
      </c>
      <c r="F486" t="str">
        <f>IF(Activity!H491="","",Activity!H491)</f>
        <v/>
      </c>
      <c r="G486" t="str">
        <f>IF(Activity!I491="","",Activity!I491)</f>
        <v/>
      </c>
      <c r="H486" t="str">
        <f>IF(I486="","",VLOOKUP(I486,Lists!F:G,2,FALSE))</f>
        <v/>
      </c>
      <c r="I486" t="str">
        <f>IF(Activity!J491="","",Activity!J491)</f>
        <v/>
      </c>
      <c r="J486">
        <f>IF(Activity!K491="","",Activity!K491)</f>
        <v>0</v>
      </c>
      <c r="K486" t="str">
        <f>IF(Activity!L491="","",Activity!L491)</f>
        <v/>
      </c>
      <c r="L486" t="str">
        <f>IF(Activity!M491="","",Activity!M491)</f>
        <v/>
      </c>
      <c r="M486" t="str">
        <f>IF(Activity!N491="","",Activity!N491)</f>
        <v/>
      </c>
      <c r="N486" s="140" t="str">
        <f>IF(Activity!O491="","",Activity!O491)</f>
        <v/>
      </c>
      <c r="O486" t="str">
        <f>IF(Activity!P491="","",Activity!P491)</f>
        <v/>
      </c>
      <c r="P486" t="str">
        <f>IF(Activity!Q491="","",Activity!Q491)</f>
        <v/>
      </c>
      <c r="Q486" s="140" t="str">
        <f>IF(Activity!R491="","",Activity!R491)</f>
        <v/>
      </c>
      <c r="R486" t="str">
        <f>IF(Activity!U491="","",Activity!U491)</f>
        <v/>
      </c>
      <c r="S486" t="str">
        <f>IF(Activity!S491="","",Activity!S491)</f>
        <v/>
      </c>
      <c r="T486" t="str">
        <f>IF(Activity!T491="","",Activity!T491)</f>
        <v/>
      </c>
      <c r="V486" t="str">
        <f>IF(Activity!W491="","",Activity!W491)</f>
        <v/>
      </c>
    </row>
    <row r="487" spans="1:22" x14ac:dyDescent="0.3">
      <c r="A487">
        <v>11</v>
      </c>
      <c r="B487" t="str">
        <f t="shared" si="8"/>
        <v/>
      </c>
      <c r="C487" s="11" t="str">
        <f>IF(Activity!E492="","",Activity!E492)</f>
        <v/>
      </c>
      <c r="D487" t="str">
        <f>IF(Activity!F492="","",Activity!F492)</f>
        <v/>
      </c>
      <c r="E487" t="str">
        <f>IF(Activity!G492="","",Activity!G492)</f>
        <v/>
      </c>
      <c r="F487" t="str">
        <f>IF(Activity!H492="","",Activity!H492)</f>
        <v/>
      </c>
      <c r="G487" t="str">
        <f>IF(Activity!I492="","",Activity!I492)</f>
        <v/>
      </c>
      <c r="H487" t="str">
        <f>IF(I487="","",VLOOKUP(I487,Lists!F:G,2,FALSE))</f>
        <v/>
      </c>
      <c r="I487" t="str">
        <f>IF(Activity!J492="","",Activity!J492)</f>
        <v/>
      </c>
      <c r="J487">
        <f>IF(Activity!K492="","",Activity!K492)</f>
        <v>0</v>
      </c>
      <c r="K487" t="str">
        <f>IF(Activity!L492="","",Activity!L492)</f>
        <v/>
      </c>
      <c r="L487" t="str">
        <f>IF(Activity!M492="","",Activity!M492)</f>
        <v/>
      </c>
      <c r="M487" t="str">
        <f>IF(Activity!N492="","",Activity!N492)</f>
        <v/>
      </c>
      <c r="N487" s="140" t="str">
        <f>IF(Activity!O492="","",Activity!O492)</f>
        <v/>
      </c>
      <c r="O487" t="str">
        <f>IF(Activity!P492="","",Activity!P492)</f>
        <v/>
      </c>
      <c r="P487" t="str">
        <f>IF(Activity!Q492="","",Activity!Q492)</f>
        <v/>
      </c>
      <c r="Q487" s="140" t="str">
        <f>IF(Activity!R492="","",Activity!R492)</f>
        <v/>
      </c>
      <c r="R487" t="str">
        <f>IF(Activity!U492="","",Activity!U492)</f>
        <v/>
      </c>
      <c r="S487" t="str">
        <f>IF(Activity!S492="","",Activity!S492)</f>
        <v/>
      </c>
      <c r="T487" t="str">
        <f>IF(Activity!T492="","",Activity!T492)</f>
        <v/>
      </c>
      <c r="V487" t="str">
        <f>IF(Activity!W492="","",Activity!W492)</f>
        <v/>
      </c>
    </row>
    <row r="488" spans="1:22" x14ac:dyDescent="0.3">
      <c r="A488">
        <v>11</v>
      </c>
      <c r="B488" t="str">
        <f t="shared" si="8"/>
        <v/>
      </c>
      <c r="C488" s="11" t="str">
        <f>IF(Activity!E493="","",Activity!E493)</f>
        <v/>
      </c>
      <c r="D488" t="str">
        <f>IF(Activity!F493="","",Activity!F493)</f>
        <v/>
      </c>
      <c r="E488" t="str">
        <f>IF(Activity!G493="","",Activity!G493)</f>
        <v/>
      </c>
      <c r="F488" t="str">
        <f>IF(Activity!H493="","",Activity!H493)</f>
        <v/>
      </c>
      <c r="G488" t="str">
        <f>IF(Activity!I493="","",Activity!I493)</f>
        <v/>
      </c>
      <c r="H488" t="str">
        <f>IF(I488="","",VLOOKUP(I488,Lists!F:G,2,FALSE))</f>
        <v/>
      </c>
      <c r="I488" t="str">
        <f>IF(Activity!J493="","",Activity!J493)</f>
        <v/>
      </c>
      <c r="J488">
        <f>IF(Activity!K493="","",Activity!K493)</f>
        <v>0</v>
      </c>
      <c r="K488" t="str">
        <f>IF(Activity!L493="","",Activity!L493)</f>
        <v/>
      </c>
      <c r="L488" t="str">
        <f>IF(Activity!M493="","",Activity!M493)</f>
        <v/>
      </c>
      <c r="M488" t="str">
        <f>IF(Activity!N493="","",Activity!N493)</f>
        <v/>
      </c>
      <c r="N488" s="140" t="str">
        <f>IF(Activity!O493="","",Activity!O493)</f>
        <v/>
      </c>
      <c r="O488" t="str">
        <f>IF(Activity!P493="","",Activity!P493)</f>
        <v/>
      </c>
      <c r="P488" t="str">
        <f>IF(Activity!Q493="","",Activity!Q493)</f>
        <v/>
      </c>
      <c r="Q488" s="140" t="str">
        <f>IF(Activity!R493="","",Activity!R493)</f>
        <v/>
      </c>
      <c r="R488" t="str">
        <f>IF(Activity!U493="","",Activity!U493)</f>
        <v/>
      </c>
      <c r="S488" t="str">
        <f>IF(Activity!S493="","",Activity!S493)</f>
        <v/>
      </c>
      <c r="T488" t="str">
        <f>IF(Activity!T493="","",Activity!T493)</f>
        <v/>
      </c>
      <c r="V488" t="str">
        <f>IF(Activity!W493="","",Activity!W493)</f>
        <v/>
      </c>
    </row>
    <row r="489" spans="1:22" x14ac:dyDescent="0.3">
      <c r="A489">
        <v>11</v>
      </c>
      <c r="B489" t="str">
        <f t="shared" si="8"/>
        <v/>
      </c>
      <c r="C489" s="11" t="str">
        <f>IF(Activity!E494="","",Activity!E494)</f>
        <v/>
      </c>
      <c r="D489" t="str">
        <f>IF(Activity!F494="","",Activity!F494)</f>
        <v/>
      </c>
      <c r="E489" t="str">
        <f>IF(Activity!G494="","",Activity!G494)</f>
        <v/>
      </c>
      <c r="F489" t="str">
        <f>IF(Activity!H494="","",Activity!H494)</f>
        <v/>
      </c>
      <c r="G489" t="str">
        <f>IF(Activity!I494="","",Activity!I494)</f>
        <v/>
      </c>
      <c r="H489" t="str">
        <f>IF(I489="","",VLOOKUP(I489,Lists!F:G,2,FALSE))</f>
        <v/>
      </c>
      <c r="I489" t="str">
        <f>IF(Activity!J494="","",Activity!J494)</f>
        <v/>
      </c>
      <c r="J489">
        <f>IF(Activity!K494="","",Activity!K494)</f>
        <v>0</v>
      </c>
      <c r="K489" t="str">
        <f>IF(Activity!L494="","",Activity!L494)</f>
        <v/>
      </c>
      <c r="L489" t="str">
        <f>IF(Activity!M494="","",Activity!M494)</f>
        <v/>
      </c>
      <c r="M489" t="str">
        <f>IF(Activity!N494="","",Activity!N494)</f>
        <v/>
      </c>
      <c r="N489" s="140" t="str">
        <f>IF(Activity!O494="","",Activity!O494)</f>
        <v/>
      </c>
      <c r="O489" t="str">
        <f>IF(Activity!P494="","",Activity!P494)</f>
        <v/>
      </c>
      <c r="P489" t="str">
        <f>IF(Activity!Q494="","",Activity!Q494)</f>
        <v/>
      </c>
      <c r="Q489" s="140" t="str">
        <f>IF(Activity!R494="","",Activity!R494)</f>
        <v/>
      </c>
      <c r="R489" t="str">
        <f>IF(Activity!U494="","",Activity!U494)</f>
        <v/>
      </c>
      <c r="S489" t="str">
        <f>IF(Activity!S494="","",Activity!S494)</f>
        <v/>
      </c>
      <c r="T489" t="str">
        <f>IF(Activity!T494="","",Activity!T494)</f>
        <v/>
      </c>
      <c r="V489" t="str">
        <f>IF(Activity!W494="","",Activity!W494)</f>
        <v/>
      </c>
    </row>
    <row r="490" spans="1:22" x14ac:dyDescent="0.3">
      <c r="A490">
        <v>11</v>
      </c>
      <c r="B490" t="str">
        <f t="shared" si="8"/>
        <v/>
      </c>
      <c r="C490" s="11" t="str">
        <f>IF(Activity!E495="","",Activity!E495)</f>
        <v/>
      </c>
      <c r="D490" t="str">
        <f>IF(Activity!F495="","",Activity!F495)</f>
        <v/>
      </c>
      <c r="E490" t="str">
        <f>IF(Activity!G495="","",Activity!G495)</f>
        <v/>
      </c>
      <c r="F490" t="str">
        <f>IF(Activity!H495="","",Activity!H495)</f>
        <v/>
      </c>
      <c r="G490" t="str">
        <f>IF(Activity!I495="","",Activity!I495)</f>
        <v/>
      </c>
      <c r="H490" t="str">
        <f>IF(I490="","",VLOOKUP(I490,Lists!F:G,2,FALSE))</f>
        <v/>
      </c>
      <c r="I490" t="str">
        <f>IF(Activity!J495="","",Activity!J495)</f>
        <v/>
      </c>
      <c r="J490">
        <f>IF(Activity!K495="","",Activity!K495)</f>
        <v>0</v>
      </c>
      <c r="K490" t="str">
        <f>IF(Activity!L495="","",Activity!L495)</f>
        <v/>
      </c>
      <c r="L490" t="str">
        <f>IF(Activity!M495="","",Activity!M495)</f>
        <v/>
      </c>
      <c r="M490" t="str">
        <f>IF(Activity!N495="","",Activity!N495)</f>
        <v/>
      </c>
      <c r="N490" s="140" t="str">
        <f>IF(Activity!O495="","",Activity!O495)</f>
        <v/>
      </c>
      <c r="O490" t="str">
        <f>IF(Activity!P495="","",Activity!P495)</f>
        <v/>
      </c>
      <c r="P490" t="str">
        <f>IF(Activity!Q495="","",Activity!Q495)</f>
        <v/>
      </c>
      <c r="Q490" s="140" t="str">
        <f>IF(Activity!R495="","",Activity!R495)</f>
        <v/>
      </c>
      <c r="R490" t="str">
        <f>IF(Activity!U495="","",Activity!U495)</f>
        <v/>
      </c>
      <c r="S490" t="str">
        <f>IF(Activity!S495="","",Activity!S495)</f>
        <v/>
      </c>
      <c r="T490" t="str">
        <f>IF(Activity!T495="","",Activity!T495)</f>
        <v/>
      </c>
      <c r="V490" t="str">
        <f>IF(Activity!W495="","",Activity!W495)</f>
        <v/>
      </c>
    </row>
    <row r="491" spans="1:22" x14ac:dyDescent="0.3">
      <c r="A491">
        <v>11</v>
      </c>
      <c r="B491" t="str">
        <f t="shared" si="8"/>
        <v/>
      </c>
      <c r="C491" s="11" t="str">
        <f>IF(Activity!E496="","",Activity!E496)</f>
        <v/>
      </c>
      <c r="D491" t="str">
        <f>IF(Activity!F496="","",Activity!F496)</f>
        <v/>
      </c>
      <c r="E491" t="str">
        <f>IF(Activity!G496="","",Activity!G496)</f>
        <v/>
      </c>
      <c r="F491" t="str">
        <f>IF(Activity!H496="","",Activity!H496)</f>
        <v/>
      </c>
      <c r="G491" t="str">
        <f>IF(Activity!I496="","",Activity!I496)</f>
        <v/>
      </c>
      <c r="H491" t="str">
        <f>IF(I491="","",VLOOKUP(I491,Lists!F:G,2,FALSE))</f>
        <v/>
      </c>
      <c r="I491" t="str">
        <f>IF(Activity!J496="","",Activity!J496)</f>
        <v/>
      </c>
      <c r="J491">
        <f>IF(Activity!K496="","",Activity!K496)</f>
        <v>0</v>
      </c>
      <c r="K491" t="str">
        <f>IF(Activity!L496="","",Activity!L496)</f>
        <v/>
      </c>
      <c r="L491" t="str">
        <f>IF(Activity!M496="","",Activity!M496)</f>
        <v/>
      </c>
      <c r="M491" t="str">
        <f>IF(Activity!N496="","",Activity!N496)</f>
        <v/>
      </c>
      <c r="N491" s="140" t="str">
        <f>IF(Activity!O496="","",Activity!O496)</f>
        <v/>
      </c>
      <c r="O491" t="str">
        <f>IF(Activity!P496="","",Activity!P496)</f>
        <v/>
      </c>
      <c r="P491" t="str">
        <f>IF(Activity!Q496="","",Activity!Q496)</f>
        <v/>
      </c>
      <c r="Q491" s="140" t="str">
        <f>IF(Activity!R496="","",Activity!R496)</f>
        <v/>
      </c>
      <c r="R491" t="str">
        <f>IF(Activity!U496="","",Activity!U496)</f>
        <v/>
      </c>
      <c r="S491" t="str">
        <f>IF(Activity!S496="","",Activity!S496)</f>
        <v/>
      </c>
      <c r="T491" t="str">
        <f>IF(Activity!T496="","",Activity!T496)</f>
        <v/>
      </c>
      <c r="V491" t="str">
        <f>IF(Activity!W496="","",Activity!W496)</f>
        <v/>
      </c>
    </row>
    <row r="492" spans="1:22" x14ac:dyDescent="0.3">
      <c r="A492">
        <v>11</v>
      </c>
      <c r="B492" t="str">
        <f t="shared" si="8"/>
        <v/>
      </c>
      <c r="C492" s="11" t="str">
        <f>IF(Activity!E497="","",Activity!E497)</f>
        <v/>
      </c>
      <c r="D492" t="str">
        <f>IF(Activity!F497="","",Activity!F497)</f>
        <v/>
      </c>
      <c r="E492" t="str">
        <f>IF(Activity!G497="","",Activity!G497)</f>
        <v/>
      </c>
      <c r="F492" t="str">
        <f>IF(Activity!H497="","",Activity!H497)</f>
        <v/>
      </c>
      <c r="G492" t="str">
        <f>IF(Activity!I497="","",Activity!I497)</f>
        <v/>
      </c>
      <c r="H492" t="str">
        <f>IF(I492="","",VLOOKUP(I492,Lists!F:G,2,FALSE))</f>
        <v/>
      </c>
      <c r="I492" t="str">
        <f>IF(Activity!J497="","",Activity!J497)</f>
        <v/>
      </c>
      <c r="J492">
        <f>IF(Activity!K497="","",Activity!K497)</f>
        <v>0</v>
      </c>
      <c r="K492" t="str">
        <f>IF(Activity!L497="","",Activity!L497)</f>
        <v/>
      </c>
      <c r="L492" t="str">
        <f>IF(Activity!M497="","",Activity!M497)</f>
        <v/>
      </c>
      <c r="M492" t="str">
        <f>IF(Activity!N497="","",Activity!N497)</f>
        <v/>
      </c>
      <c r="N492" s="140" t="str">
        <f>IF(Activity!O497="","",Activity!O497)</f>
        <v/>
      </c>
      <c r="O492" t="str">
        <f>IF(Activity!P497="","",Activity!P497)</f>
        <v/>
      </c>
      <c r="P492" t="str">
        <f>IF(Activity!Q497="","",Activity!Q497)</f>
        <v/>
      </c>
      <c r="Q492" s="140" t="str">
        <f>IF(Activity!R497="","",Activity!R497)</f>
        <v/>
      </c>
      <c r="R492" t="str">
        <f>IF(Activity!U497="","",Activity!U497)</f>
        <v/>
      </c>
      <c r="S492" t="str">
        <f>IF(Activity!S497="","",Activity!S497)</f>
        <v/>
      </c>
      <c r="T492" t="str">
        <f>IF(Activity!T497="","",Activity!T497)</f>
        <v/>
      </c>
      <c r="V492" t="str">
        <f>IF(Activity!W497="","",Activity!W497)</f>
        <v/>
      </c>
    </row>
    <row r="493" spans="1:22" x14ac:dyDescent="0.3">
      <c r="A493">
        <v>11</v>
      </c>
      <c r="B493" t="str">
        <f t="shared" si="8"/>
        <v/>
      </c>
      <c r="C493" s="11" t="str">
        <f>IF(Activity!E498="","",Activity!E498)</f>
        <v/>
      </c>
      <c r="D493" t="str">
        <f>IF(Activity!F498="","",Activity!F498)</f>
        <v/>
      </c>
      <c r="E493" t="str">
        <f>IF(Activity!G498="","",Activity!G498)</f>
        <v/>
      </c>
      <c r="F493" t="str">
        <f>IF(Activity!H498="","",Activity!H498)</f>
        <v/>
      </c>
      <c r="G493" t="str">
        <f>IF(Activity!I498="","",Activity!I498)</f>
        <v/>
      </c>
      <c r="H493" t="str">
        <f>IF(I493="","",VLOOKUP(I493,Lists!F:G,2,FALSE))</f>
        <v/>
      </c>
      <c r="I493" t="str">
        <f>IF(Activity!J498="","",Activity!J498)</f>
        <v/>
      </c>
      <c r="J493">
        <f>IF(Activity!K498="","",Activity!K498)</f>
        <v>0</v>
      </c>
      <c r="K493" t="str">
        <f>IF(Activity!L498="","",Activity!L498)</f>
        <v/>
      </c>
      <c r="L493" t="str">
        <f>IF(Activity!M498="","",Activity!M498)</f>
        <v/>
      </c>
      <c r="M493" t="str">
        <f>IF(Activity!N498="","",Activity!N498)</f>
        <v/>
      </c>
      <c r="N493" s="140" t="str">
        <f>IF(Activity!O498="","",Activity!O498)</f>
        <v/>
      </c>
      <c r="O493" t="str">
        <f>IF(Activity!P498="","",Activity!P498)</f>
        <v/>
      </c>
      <c r="P493" t="str">
        <f>IF(Activity!Q498="","",Activity!Q498)</f>
        <v/>
      </c>
      <c r="Q493" s="140" t="str">
        <f>IF(Activity!R498="","",Activity!R498)</f>
        <v/>
      </c>
      <c r="R493" t="str">
        <f>IF(Activity!U498="","",Activity!U498)</f>
        <v/>
      </c>
      <c r="S493" t="str">
        <f>IF(Activity!S498="","",Activity!S498)</f>
        <v/>
      </c>
      <c r="T493" t="str">
        <f>IF(Activity!T498="","",Activity!T498)</f>
        <v/>
      </c>
      <c r="V493" t="str">
        <f>IF(Activity!W498="","",Activity!W498)</f>
        <v/>
      </c>
    </row>
    <row r="494" spans="1:22" x14ac:dyDescent="0.3">
      <c r="A494">
        <v>11</v>
      </c>
      <c r="B494" t="str">
        <f t="shared" si="8"/>
        <v/>
      </c>
      <c r="C494" s="11" t="str">
        <f>IF(Activity!E499="","",Activity!E499)</f>
        <v/>
      </c>
      <c r="D494" t="str">
        <f>IF(Activity!F499="","",Activity!F499)</f>
        <v/>
      </c>
      <c r="E494" t="str">
        <f>IF(Activity!G499="","",Activity!G499)</f>
        <v/>
      </c>
      <c r="F494" t="str">
        <f>IF(Activity!H499="","",Activity!H499)</f>
        <v/>
      </c>
      <c r="G494" t="str">
        <f>IF(Activity!I499="","",Activity!I499)</f>
        <v/>
      </c>
      <c r="H494" t="str">
        <f>IF(I494="","",VLOOKUP(I494,Lists!F:G,2,FALSE))</f>
        <v/>
      </c>
      <c r="I494" t="str">
        <f>IF(Activity!J499="","",Activity!J499)</f>
        <v/>
      </c>
      <c r="J494">
        <f>IF(Activity!K499="","",Activity!K499)</f>
        <v>0</v>
      </c>
      <c r="K494" t="str">
        <f>IF(Activity!L499="","",Activity!L499)</f>
        <v/>
      </c>
      <c r="L494" t="str">
        <f>IF(Activity!M499="","",Activity!M499)</f>
        <v/>
      </c>
      <c r="M494" t="str">
        <f>IF(Activity!N499="","",Activity!N499)</f>
        <v/>
      </c>
      <c r="N494" s="140" t="str">
        <f>IF(Activity!O499="","",Activity!O499)</f>
        <v/>
      </c>
      <c r="O494" t="str">
        <f>IF(Activity!P499="","",Activity!P499)</f>
        <v/>
      </c>
      <c r="P494" t="str">
        <f>IF(Activity!Q499="","",Activity!Q499)</f>
        <v/>
      </c>
      <c r="Q494" s="140" t="str">
        <f>IF(Activity!R499="","",Activity!R499)</f>
        <v/>
      </c>
      <c r="R494" t="str">
        <f>IF(Activity!U499="","",Activity!U499)</f>
        <v/>
      </c>
      <c r="S494" t="str">
        <f>IF(Activity!S499="","",Activity!S499)</f>
        <v/>
      </c>
      <c r="T494" t="str">
        <f>IF(Activity!T499="","",Activity!T499)</f>
        <v/>
      </c>
      <c r="V494" t="str">
        <f>IF(Activity!W499="","",Activity!W499)</f>
        <v/>
      </c>
    </row>
    <row r="495" spans="1:22" x14ac:dyDescent="0.3">
      <c r="A495">
        <v>11</v>
      </c>
      <c r="B495" t="str">
        <f t="shared" si="8"/>
        <v/>
      </c>
      <c r="C495" s="11" t="str">
        <f>IF(Activity!E500="","",Activity!E500)</f>
        <v/>
      </c>
      <c r="D495" t="str">
        <f>IF(Activity!F500="","",Activity!F500)</f>
        <v/>
      </c>
      <c r="E495" t="str">
        <f>IF(Activity!G500="","",Activity!G500)</f>
        <v/>
      </c>
      <c r="F495" t="str">
        <f>IF(Activity!H500="","",Activity!H500)</f>
        <v/>
      </c>
      <c r="G495" t="str">
        <f>IF(Activity!I500="","",Activity!I500)</f>
        <v/>
      </c>
      <c r="H495" t="str">
        <f>IF(I495="","",VLOOKUP(I495,Lists!F:G,2,FALSE))</f>
        <v/>
      </c>
      <c r="I495" t="str">
        <f>IF(Activity!J500="","",Activity!J500)</f>
        <v/>
      </c>
      <c r="J495">
        <f>IF(Activity!K500="","",Activity!K500)</f>
        <v>0</v>
      </c>
      <c r="K495" t="str">
        <f>IF(Activity!L500="","",Activity!L500)</f>
        <v/>
      </c>
      <c r="L495" t="str">
        <f>IF(Activity!M500="","",Activity!M500)</f>
        <v/>
      </c>
      <c r="M495" t="str">
        <f>IF(Activity!N500="","",Activity!N500)</f>
        <v/>
      </c>
      <c r="N495" s="140" t="str">
        <f>IF(Activity!O500="","",Activity!O500)</f>
        <v/>
      </c>
      <c r="O495" t="str">
        <f>IF(Activity!P500="","",Activity!P500)</f>
        <v/>
      </c>
      <c r="P495" t="str">
        <f>IF(Activity!Q500="","",Activity!Q500)</f>
        <v/>
      </c>
      <c r="Q495" s="140" t="str">
        <f>IF(Activity!R500="","",Activity!R500)</f>
        <v/>
      </c>
      <c r="R495" t="str">
        <f>IF(Activity!U500="","",Activity!U500)</f>
        <v/>
      </c>
      <c r="S495" t="str">
        <f>IF(Activity!S500="","",Activity!S500)</f>
        <v/>
      </c>
      <c r="T495" t="str">
        <f>IF(Activity!T500="","",Activity!T500)</f>
        <v/>
      </c>
      <c r="V495" t="str">
        <f>IF(Activity!W500="","",Activity!W500)</f>
        <v/>
      </c>
    </row>
    <row r="496" spans="1:22" x14ac:dyDescent="0.3">
      <c r="A496">
        <v>11</v>
      </c>
      <c r="B496" t="str">
        <f t="shared" si="8"/>
        <v/>
      </c>
      <c r="C496" s="11" t="str">
        <f>IF(Activity!E501="","",Activity!E501)</f>
        <v/>
      </c>
      <c r="D496" t="str">
        <f>IF(Activity!F501="","",Activity!F501)</f>
        <v/>
      </c>
      <c r="E496" t="str">
        <f>IF(Activity!G501="","",Activity!G501)</f>
        <v/>
      </c>
      <c r="F496" t="str">
        <f>IF(Activity!H501="","",Activity!H501)</f>
        <v/>
      </c>
      <c r="G496" t="str">
        <f>IF(Activity!I501="","",Activity!I501)</f>
        <v/>
      </c>
      <c r="H496" t="str">
        <f>IF(I496="","",VLOOKUP(I496,Lists!F:G,2,FALSE))</f>
        <v/>
      </c>
      <c r="I496" t="str">
        <f>IF(Activity!J501="","",Activity!J501)</f>
        <v/>
      </c>
      <c r="J496">
        <f>IF(Activity!K501="","",Activity!K501)</f>
        <v>0</v>
      </c>
      <c r="K496" t="str">
        <f>IF(Activity!L501="","",Activity!L501)</f>
        <v/>
      </c>
      <c r="L496" t="str">
        <f>IF(Activity!M501="","",Activity!M501)</f>
        <v/>
      </c>
      <c r="M496" t="str">
        <f>IF(Activity!N501="","",Activity!N501)</f>
        <v/>
      </c>
      <c r="N496" s="140" t="str">
        <f>IF(Activity!O501="","",Activity!O501)</f>
        <v/>
      </c>
      <c r="O496" t="str">
        <f>IF(Activity!P501="","",Activity!P501)</f>
        <v/>
      </c>
      <c r="P496" t="str">
        <f>IF(Activity!Q501="","",Activity!Q501)</f>
        <v/>
      </c>
      <c r="Q496" s="140" t="str">
        <f>IF(Activity!R501="","",Activity!R501)</f>
        <v/>
      </c>
      <c r="R496" t="str">
        <f>IF(Activity!U501="","",Activity!U501)</f>
        <v/>
      </c>
      <c r="S496" t="str">
        <f>IF(Activity!S501="","",Activity!S501)</f>
        <v/>
      </c>
      <c r="T496" t="str">
        <f>IF(Activity!T501="","",Activity!T501)</f>
        <v/>
      </c>
      <c r="V496" t="str">
        <f>IF(Activity!W501="","",Activity!W501)</f>
        <v/>
      </c>
    </row>
    <row r="497" spans="1:22" x14ac:dyDescent="0.3">
      <c r="A497">
        <v>11</v>
      </c>
      <c r="B497" t="str">
        <f t="shared" si="8"/>
        <v/>
      </c>
      <c r="C497" s="11" t="str">
        <f>IF(Activity!E502="","",Activity!E502)</f>
        <v/>
      </c>
      <c r="D497" t="str">
        <f>IF(Activity!F502="","",Activity!F502)</f>
        <v/>
      </c>
      <c r="E497" t="str">
        <f>IF(Activity!G502="","",Activity!G502)</f>
        <v/>
      </c>
      <c r="F497" t="str">
        <f>IF(Activity!H502="","",Activity!H502)</f>
        <v/>
      </c>
      <c r="G497" t="str">
        <f>IF(Activity!I502="","",Activity!I502)</f>
        <v/>
      </c>
      <c r="H497" t="str">
        <f>IF(I497="","",VLOOKUP(I497,Lists!F:G,2,FALSE))</f>
        <v/>
      </c>
      <c r="I497" t="str">
        <f>IF(Activity!J502="","",Activity!J502)</f>
        <v/>
      </c>
      <c r="J497">
        <f>IF(Activity!K502="","",Activity!K502)</f>
        <v>0</v>
      </c>
      <c r="K497" t="str">
        <f>IF(Activity!L502="","",Activity!L502)</f>
        <v/>
      </c>
      <c r="L497" t="str">
        <f>IF(Activity!M502="","",Activity!M502)</f>
        <v/>
      </c>
      <c r="M497" t="str">
        <f>IF(Activity!N502="","",Activity!N502)</f>
        <v/>
      </c>
      <c r="N497" s="140" t="str">
        <f>IF(Activity!O502="","",Activity!O502)</f>
        <v/>
      </c>
      <c r="O497" t="str">
        <f>IF(Activity!P502="","",Activity!P502)</f>
        <v/>
      </c>
      <c r="P497" t="str">
        <f>IF(Activity!Q502="","",Activity!Q502)</f>
        <v/>
      </c>
      <c r="Q497" s="140" t="str">
        <f>IF(Activity!R502="","",Activity!R502)</f>
        <v/>
      </c>
      <c r="R497" t="str">
        <f>IF(Activity!U502="","",Activity!U502)</f>
        <v/>
      </c>
      <c r="S497" t="str">
        <f>IF(Activity!S502="","",Activity!S502)</f>
        <v/>
      </c>
      <c r="T497" t="str">
        <f>IF(Activity!T502="","",Activity!T502)</f>
        <v/>
      </c>
      <c r="V497" t="str">
        <f>IF(Activity!W502="","",Activity!W502)</f>
        <v/>
      </c>
    </row>
    <row r="498" spans="1:22" x14ac:dyDescent="0.3">
      <c r="A498">
        <v>11</v>
      </c>
      <c r="B498" t="str">
        <f t="shared" si="8"/>
        <v/>
      </c>
      <c r="C498" s="11" t="str">
        <f>IF(Activity!E503="","",Activity!E503)</f>
        <v/>
      </c>
      <c r="D498" t="str">
        <f>IF(Activity!F503="","",Activity!F503)</f>
        <v/>
      </c>
      <c r="E498" t="str">
        <f>IF(Activity!G503="","",Activity!G503)</f>
        <v/>
      </c>
      <c r="F498" t="str">
        <f>IF(Activity!H503="","",Activity!H503)</f>
        <v/>
      </c>
      <c r="G498" t="str">
        <f>IF(Activity!I503="","",Activity!I503)</f>
        <v/>
      </c>
      <c r="H498" t="str">
        <f>IF(I498="","",VLOOKUP(I498,Lists!F:G,2,FALSE))</f>
        <v/>
      </c>
      <c r="I498" t="str">
        <f>IF(Activity!J503="","",Activity!J503)</f>
        <v/>
      </c>
      <c r="J498">
        <f>IF(Activity!K503="","",Activity!K503)</f>
        <v>0</v>
      </c>
      <c r="K498" t="str">
        <f>IF(Activity!L503="","",Activity!L503)</f>
        <v/>
      </c>
      <c r="L498" t="str">
        <f>IF(Activity!M503="","",Activity!M503)</f>
        <v/>
      </c>
      <c r="M498" t="str">
        <f>IF(Activity!N503="","",Activity!N503)</f>
        <v/>
      </c>
      <c r="N498" s="140" t="str">
        <f>IF(Activity!O503="","",Activity!O503)</f>
        <v/>
      </c>
      <c r="O498" t="str">
        <f>IF(Activity!P503="","",Activity!P503)</f>
        <v/>
      </c>
      <c r="P498" t="str">
        <f>IF(Activity!Q503="","",Activity!Q503)</f>
        <v/>
      </c>
      <c r="Q498" s="140" t="str">
        <f>IF(Activity!R503="","",Activity!R503)</f>
        <v/>
      </c>
      <c r="R498" t="str">
        <f>IF(Activity!U503="","",Activity!U503)</f>
        <v/>
      </c>
      <c r="S498" t="str">
        <f>IF(Activity!S503="","",Activity!S503)</f>
        <v/>
      </c>
      <c r="T498" t="str">
        <f>IF(Activity!T503="","",Activity!T503)</f>
        <v/>
      </c>
      <c r="V498" t="str">
        <f>IF(Activity!W503="","",Activity!W503)</f>
        <v/>
      </c>
    </row>
    <row r="499" spans="1:22" x14ac:dyDescent="0.3">
      <c r="A499">
        <v>11</v>
      </c>
      <c r="B499" t="str">
        <f t="shared" si="8"/>
        <v/>
      </c>
      <c r="C499" s="11" t="str">
        <f>IF(Activity!E504="","",Activity!E504)</f>
        <v/>
      </c>
      <c r="D499" t="str">
        <f>IF(Activity!F504="","",Activity!F504)</f>
        <v/>
      </c>
      <c r="E499" t="str">
        <f>IF(Activity!G504="","",Activity!G504)</f>
        <v/>
      </c>
      <c r="F499" t="str">
        <f>IF(Activity!H504="","",Activity!H504)</f>
        <v/>
      </c>
      <c r="G499" t="str">
        <f>IF(Activity!I504="","",Activity!I504)</f>
        <v/>
      </c>
      <c r="H499" t="str">
        <f>IF(I499="","",VLOOKUP(I499,Lists!F:G,2,FALSE))</f>
        <v/>
      </c>
      <c r="I499" t="str">
        <f>IF(Activity!J504="","",Activity!J504)</f>
        <v/>
      </c>
      <c r="J499">
        <f>IF(Activity!K504="","",Activity!K504)</f>
        <v>0</v>
      </c>
      <c r="K499" t="str">
        <f>IF(Activity!L504="","",Activity!L504)</f>
        <v/>
      </c>
      <c r="L499" t="str">
        <f>IF(Activity!M504="","",Activity!M504)</f>
        <v/>
      </c>
      <c r="M499" t="str">
        <f>IF(Activity!N504="","",Activity!N504)</f>
        <v/>
      </c>
      <c r="N499" s="140" t="str">
        <f>IF(Activity!O504="","",Activity!O504)</f>
        <v/>
      </c>
      <c r="O499" t="str">
        <f>IF(Activity!P504="","",Activity!P504)</f>
        <v/>
      </c>
      <c r="P499" t="str">
        <f>IF(Activity!Q504="","",Activity!Q504)</f>
        <v/>
      </c>
      <c r="Q499" s="140" t="str">
        <f>IF(Activity!R504="","",Activity!R504)</f>
        <v/>
      </c>
      <c r="R499" t="str">
        <f>IF(Activity!U504="","",Activity!U504)</f>
        <v/>
      </c>
      <c r="S499" t="str">
        <f>IF(Activity!S504="","",Activity!S504)</f>
        <v/>
      </c>
      <c r="T499" t="str">
        <f>IF(Activity!T504="","",Activity!T504)</f>
        <v/>
      </c>
      <c r="V499" t="str">
        <f>IF(Activity!W504="","",Activity!W504)</f>
        <v/>
      </c>
    </row>
    <row r="500" spans="1:22" x14ac:dyDescent="0.3">
      <c r="A500">
        <v>11</v>
      </c>
      <c r="B500" t="str">
        <f t="shared" si="8"/>
        <v/>
      </c>
      <c r="C500" s="11" t="str">
        <f>IF(Activity!E505="","",Activity!E505)</f>
        <v/>
      </c>
      <c r="D500" t="str">
        <f>IF(Activity!F505="","",Activity!F505)</f>
        <v/>
      </c>
      <c r="E500" t="str">
        <f>IF(Activity!G505="","",Activity!G505)</f>
        <v/>
      </c>
      <c r="F500" t="str">
        <f>IF(Activity!H505="","",Activity!H505)</f>
        <v/>
      </c>
      <c r="G500" t="str">
        <f>IF(Activity!I505="","",Activity!I505)</f>
        <v/>
      </c>
      <c r="H500" t="str">
        <f>IF(I500="","",VLOOKUP(I500,Lists!F:G,2,FALSE))</f>
        <v/>
      </c>
      <c r="I500" t="str">
        <f>IF(Activity!J505="","",Activity!J505)</f>
        <v/>
      </c>
      <c r="J500">
        <f>IF(Activity!K505="","",Activity!K505)</f>
        <v>0</v>
      </c>
      <c r="K500" t="str">
        <f>IF(Activity!L505="","",Activity!L505)</f>
        <v/>
      </c>
      <c r="L500" t="str">
        <f>IF(Activity!M505="","",Activity!M505)</f>
        <v/>
      </c>
      <c r="M500" t="str">
        <f>IF(Activity!N505="","",Activity!N505)</f>
        <v/>
      </c>
      <c r="N500" s="140" t="str">
        <f>IF(Activity!O505="","",Activity!O505)</f>
        <v/>
      </c>
      <c r="O500" t="str">
        <f>IF(Activity!P505="","",Activity!P505)</f>
        <v/>
      </c>
      <c r="P500" t="str">
        <f>IF(Activity!Q505="","",Activity!Q505)</f>
        <v/>
      </c>
      <c r="Q500" s="140" t="str">
        <f>IF(Activity!R505="","",Activity!R505)</f>
        <v/>
      </c>
      <c r="R500" t="str">
        <f>IF(Activity!U505="","",Activity!U505)</f>
        <v/>
      </c>
      <c r="S500" t="str">
        <f>IF(Activity!S505="","",Activity!S505)</f>
        <v/>
      </c>
      <c r="T500" t="str">
        <f>IF(Activity!T505="","",Activity!T505)</f>
        <v/>
      </c>
      <c r="V500" t="str">
        <f>IF(Activity!W505="","",Activity!W505)</f>
        <v/>
      </c>
    </row>
    <row r="501" spans="1:22" x14ac:dyDescent="0.3">
      <c r="A501">
        <v>11</v>
      </c>
      <c r="B501" t="str">
        <f t="shared" si="8"/>
        <v/>
      </c>
      <c r="C501" s="11" t="str">
        <f>IF(Activity!E506="","",Activity!E506)</f>
        <v/>
      </c>
      <c r="D501" t="str">
        <f>IF(Activity!F506="","",Activity!F506)</f>
        <v/>
      </c>
      <c r="E501" t="str">
        <f>IF(Activity!G506="","",Activity!G506)</f>
        <v/>
      </c>
      <c r="F501" t="str">
        <f>IF(Activity!H506="","",Activity!H506)</f>
        <v/>
      </c>
      <c r="G501" t="str">
        <f>IF(Activity!I506="","",Activity!I506)</f>
        <v/>
      </c>
      <c r="H501" t="str">
        <f>IF(I501="","",VLOOKUP(I501,Lists!F:G,2,FALSE))</f>
        <v/>
      </c>
      <c r="I501" t="str">
        <f>IF(Activity!J506="","",Activity!J506)</f>
        <v/>
      </c>
      <c r="J501">
        <f>IF(Activity!K506="","",Activity!K506)</f>
        <v>0</v>
      </c>
      <c r="K501" t="str">
        <f>IF(Activity!L506="","",Activity!L506)</f>
        <v/>
      </c>
      <c r="L501" t="str">
        <f>IF(Activity!M506="","",Activity!M506)</f>
        <v/>
      </c>
      <c r="M501" t="str">
        <f>IF(Activity!N506="","",Activity!N506)</f>
        <v/>
      </c>
      <c r="N501" s="140" t="str">
        <f>IF(Activity!O506="","",Activity!O506)</f>
        <v/>
      </c>
      <c r="O501" t="str">
        <f>IF(Activity!P506="","",Activity!P506)</f>
        <v/>
      </c>
      <c r="P501" t="str">
        <f>IF(Activity!Q506="","",Activity!Q506)</f>
        <v/>
      </c>
      <c r="Q501" s="140" t="str">
        <f>IF(Activity!R506="","",Activity!R506)</f>
        <v/>
      </c>
      <c r="R501" t="str">
        <f>IF(Activity!U506="","",Activity!U506)</f>
        <v/>
      </c>
      <c r="S501" t="str">
        <f>IF(Activity!S506="","",Activity!S506)</f>
        <v/>
      </c>
      <c r="T501" t="str">
        <f>IF(Activity!T506="","",Activity!T506)</f>
        <v/>
      </c>
      <c r="V501" t="str">
        <f>IF(Activity!W506="","",Activity!W506)</f>
        <v/>
      </c>
    </row>
    <row r="502" spans="1:22" x14ac:dyDescent="0.3">
      <c r="A502">
        <v>11</v>
      </c>
      <c r="B502" t="str">
        <f t="shared" si="8"/>
        <v/>
      </c>
      <c r="C502" s="11" t="str">
        <f>IF(Activity!E507="","",Activity!E507)</f>
        <v/>
      </c>
      <c r="D502" t="str">
        <f>IF(Activity!F507="","",Activity!F507)</f>
        <v/>
      </c>
      <c r="E502" t="str">
        <f>IF(Activity!G507="","",Activity!G507)</f>
        <v/>
      </c>
      <c r="F502" t="str">
        <f>IF(Activity!H507="","",Activity!H507)</f>
        <v/>
      </c>
      <c r="G502" t="str">
        <f>IF(Activity!I507="","",Activity!I507)</f>
        <v/>
      </c>
      <c r="H502" t="str">
        <f>IF(I502="","",VLOOKUP(I502,Lists!F:G,2,FALSE))</f>
        <v/>
      </c>
      <c r="I502" t="str">
        <f>IF(Activity!J507="","",Activity!J507)</f>
        <v/>
      </c>
      <c r="J502">
        <f>IF(Activity!K507="","",Activity!K507)</f>
        <v>0</v>
      </c>
      <c r="K502" t="str">
        <f>IF(Activity!L507="","",Activity!L507)</f>
        <v/>
      </c>
      <c r="L502" t="str">
        <f>IF(Activity!M507="","",Activity!M507)</f>
        <v/>
      </c>
      <c r="M502" t="str">
        <f>IF(Activity!N507="","",Activity!N507)</f>
        <v/>
      </c>
      <c r="N502" s="140" t="str">
        <f>IF(Activity!O507="","",Activity!O507)</f>
        <v/>
      </c>
      <c r="O502" t="str">
        <f>IF(Activity!P507="","",Activity!P507)</f>
        <v/>
      </c>
      <c r="P502" t="str">
        <f>IF(Activity!Q507="","",Activity!Q507)</f>
        <v/>
      </c>
      <c r="Q502" s="140" t="str">
        <f>IF(Activity!R507="","",Activity!R507)</f>
        <v/>
      </c>
      <c r="R502" t="str">
        <f>IF(Activity!U507="","",Activity!U507)</f>
        <v/>
      </c>
      <c r="S502" t="str">
        <f>IF(Activity!S507="","",Activity!S507)</f>
        <v/>
      </c>
      <c r="T502" t="str">
        <f>IF(Activity!T507="","",Activity!T507)</f>
        <v/>
      </c>
      <c r="V502" t="str">
        <f>IF(Activity!W507="","",Activity!W507)</f>
        <v/>
      </c>
    </row>
    <row r="503" spans="1:22" x14ac:dyDescent="0.3">
      <c r="A503">
        <v>11</v>
      </c>
      <c r="B503" t="str">
        <f t="shared" si="8"/>
        <v/>
      </c>
      <c r="C503" s="11" t="str">
        <f>IF(Activity!E508="","",Activity!E508)</f>
        <v/>
      </c>
      <c r="D503" t="str">
        <f>IF(Activity!F508="","",Activity!F508)</f>
        <v/>
      </c>
      <c r="E503" t="str">
        <f>IF(Activity!G508="","",Activity!G508)</f>
        <v/>
      </c>
      <c r="F503" t="str">
        <f>IF(Activity!H508="","",Activity!H508)</f>
        <v/>
      </c>
      <c r="G503" t="str">
        <f>IF(Activity!I508="","",Activity!I508)</f>
        <v/>
      </c>
      <c r="H503" t="str">
        <f>IF(I503="","",VLOOKUP(I503,Lists!F:G,2,FALSE))</f>
        <v/>
      </c>
      <c r="I503" t="str">
        <f>IF(Activity!J508="","",Activity!J508)</f>
        <v/>
      </c>
      <c r="J503">
        <f>IF(Activity!K508="","",Activity!K508)</f>
        <v>0</v>
      </c>
      <c r="K503" t="str">
        <f>IF(Activity!L508="","",Activity!L508)</f>
        <v/>
      </c>
      <c r="L503" t="str">
        <f>IF(Activity!M508="","",Activity!M508)</f>
        <v/>
      </c>
      <c r="M503" t="str">
        <f>IF(Activity!N508="","",Activity!N508)</f>
        <v/>
      </c>
      <c r="N503" s="140" t="str">
        <f>IF(Activity!O508="","",Activity!O508)</f>
        <v/>
      </c>
      <c r="O503" t="str">
        <f>IF(Activity!P508="","",Activity!P508)</f>
        <v/>
      </c>
      <c r="P503" t="str">
        <f>IF(Activity!Q508="","",Activity!Q508)</f>
        <v/>
      </c>
      <c r="Q503" s="140" t="str">
        <f>IF(Activity!R508="","",Activity!R508)</f>
        <v/>
      </c>
      <c r="R503" t="str">
        <f>IF(Activity!U508="","",Activity!U508)</f>
        <v/>
      </c>
      <c r="S503" t="str">
        <f>IF(Activity!S508="","",Activity!S508)</f>
        <v/>
      </c>
      <c r="T503" t="str">
        <f>IF(Activity!T508="","",Activity!T508)</f>
        <v/>
      </c>
      <c r="V503" t="str">
        <f>IF(Activity!W508="","",Activity!W508)</f>
        <v/>
      </c>
    </row>
    <row r="504" spans="1:22" x14ac:dyDescent="0.3">
      <c r="A504">
        <v>11</v>
      </c>
      <c r="B504" t="str">
        <f t="shared" si="8"/>
        <v/>
      </c>
      <c r="C504" s="11" t="str">
        <f>IF(Activity!E509="","",Activity!E509)</f>
        <v/>
      </c>
      <c r="D504" t="str">
        <f>IF(Activity!F509="","",Activity!F509)</f>
        <v/>
      </c>
      <c r="E504" t="str">
        <f>IF(Activity!G509="","",Activity!G509)</f>
        <v/>
      </c>
      <c r="F504" t="str">
        <f>IF(Activity!H509="","",Activity!H509)</f>
        <v/>
      </c>
      <c r="G504" t="str">
        <f>IF(Activity!I509="","",Activity!I509)</f>
        <v/>
      </c>
      <c r="H504" t="str">
        <f>IF(I504="","",VLOOKUP(I504,Lists!F:G,2,FALSE))</f>
        <v/>
      </c>
      <c r="I504" t="str">
        <f>IF(Activity!J509="","",Activity!J509)</f>
        <v/>
      </c>
      <c r="J504">
        <f>IF(Activity!K509="","",Activity!K509)</f>
        <v>0</v>
      </c>
      <c r="K504" t="str">
        <f>IF(Activity!L509="","",Activity!L509)</f>
        <v/>
      </c>
      <c r="L504" t="str">
        <f>IF(Activity!M509="","",Activity!M509)</f>
        <v/>
      </c>
      <c r="M504" t="str">
        <f>IF(Activity!N509="","",Activity!N509)</f>
        <v/>
      </c>
      <c r="N504" s="140" t="str">
        <f>IF(Activity!O509="","",Activity!O509)</f>
        <v/>
      </c>
      <c r="O504" t="str">
        <f>IF(Activity!P509="","",Activity!P509)</f>
        <v/>
      </c>
      <c r="P504" t="str">
        <f>IF(Activity!Q509="","",Activity!Q509)</f>
        <v/>
      </c>
      <c r="Q504" s="140" t="str">
        <f>IF(Activity!R509="","",Activity!R509)</f>
        <v/>
      </c>
      <c r="R504" t="str">
        <f>IF(Activity!U509="","",Activity!U509)</f>
        <v/>
      </c>
      <c r="S504" t="str">
        <f>IF(Activity!S509="","",Activity!S509)</f>
        <v/>
      </c>
      <c r="T504" t="str">
        <f>IF(Activity!T509="","",Activity!T509)</f>
        <v/>
      </c>
      <c r="V504" t="str">
        <f>IF(Activity!W509="","",Activity!W509)</f>
        <v/>
      </c>
    </row>
    <row r="505" spans="1:22" x14ac:dyDescent="0.3">
      <c r="A505">
        <v>11</v>
      </c>
      <c r="B505" t="str">
        <f t="shared" si="8"/>
        <v/>
      </c>
      <c r="C505" s="11" t="str">
        <f>IF(Activity!E510="","",Activity!E510)</f>
        <v/>
      </c>
      <c r="D505" t="str">
        <f>IF(Activity!F510="","",Activity!F510)</f>
        <v/>
      </c>
      <c r="E505" t="str">
        <f>IF(Activity!G510="","",Activity!G510)</f>
        <v/>
      </c>
      <c r="F505" t="str">
        <f>IF(Activity!H510="","",Activity!H510)</f>
        <v/>
      </c>
      <c r="G505" t="str">
        <f>IF(Activity!I510="","",Activity!I510)</f>
        <v/>
      </c>
      <c r="H505" t="str">
        <f>IF(I505="","",VLOOKUP(I505,Lists!F:G,2,FALSE))</f>
        <v/>
      </c>
      <c r="I505" t="str">
        <f>IF(Activity!J510="","",Activity!J510)</f>
        <v/>
      </c>
      <c r="J505">
        <f>IF(Activity!K510="","",Activity!K510)</f>
        <v>0</v>
      </c>
      <c r="K505" t="str">
        <f>IF(Activity!L510="","",Activity!L510)</f>
        <v/>
      </c>
      <c r="L505" t="str">
        <f>IF(Activity!M510="","",Activity!M510)</f>
        <v/>
      </c>
      <c r="M505" t="str">
        <f>IF(Activity!N510="","",Activity!N510)</f>
        <v/>
      </c>
      <c r="N505" s="140" t="str">
        <f>IF(Activity!O510="","",Activity!O510)</f>
        <v/>
      </c>
      <c r="O505" t="str">
        <f>IF(Activity!P510="","",Activity!P510)</f>
        <v/>
      </c>
      <c r="P505" t="str">
        <f>IF(Activity!Q510="","",Activity!Q510)</f>
        <v/>
      </c>
      <c r="Q505" s="140" t="str">
        <f>IF(Activity!R510="","",Activity!R510)</f>
        <v/>
      </c>
      <c r="R505" t="str">
        <f>IF(Activity!U510="","",Activity!U510)</f>
        <v/>
      </c>
      <c r="S505" t="str">
        <f>IF(Activity!S510="","",Activity!S510)</f>
        <v/>
      </c>
      <c r="T505" t="str">
        <f>IF(Activity!T510="","",Activity!T510)</f>
        <v/>
      </c>
      <c r="V505" t="str">
        <f>IF(Activity!W510="","",Activity!W510)</f>
        <v/>
      </c>
    </row>
    <row r="506" spans="1:22" x14ac:dyDescent="0.3">
      <c r="A506">
        <v>11</v>
      </c>
      <c r="B506" t="str">
        <f t="shared" si="8"/>
        <v/>
      </c>
      <c r="C506" s="11" t="str">
        <f>IF(Activity!E511="","",Activity!E511)</f>
        <v/>
      </c>
      <c r="D506" t="str">
        <f>IF(Activity!F511="","",Activity!F511)</f>
        <v/>
      </c>
      <c r="E506" t="str">
        <f>IF(Activity!G511="","",Activity!G511)</f>
        <v/>
      </c>
      <c r="F506" t="str">
        <f>IF(Activity!H511="","",Activity!H511)</f>
        <v/>
      </c>
      <c r="G506" t="str">
        <f>IF(Activity!I511="","",Activity!I511)</f>
        <v/>
      </c>
      <c r="H506" t="str">
        <f>IF(I506="","",VLOOKUP(I506,Lists!F:G,2,FALSE))</f>
        <v/>
      </c>
      <c r="I506" t="str">
        <f>IF(Activity!J511="","",Activity!J511)</f>
        <v/>
      </c>
      <c r="J506" t="str">
        <f>IF(Activity!K511="","",Activity!K511)</f>
        <v/>
      </c>
      <c r="K506" t="str">
        <f>IF(Activity!L511="","",Activity!L511)</f>
        <v/>
      </c>
      <c r="L506" t="str">
        <f>IF(Activity!M511="","",Activity!M511)</f>
        <v/>
      </c>
      <c r="M506" t="str">
        <f>IF(Activity!N511="","",Activity!N511)</f>
        <v/>
      </c>
      <c r="N506" s="140" t="str">
        <f>IF(Activity!O511="","",Activity!O511)</f>
        <v/>
      </c>
      <c r="O506" t="str">
        <f>IF(Activity!P511="","",Activity!P511)</f>
        <v/>
      </c>
      <c r="P506" t="str">
        <f>IF(Activity!Q511="","",Activity!Q511)</f>
        <v/>
      </c>
      <c r="Q506" s="140" t="str">
        <f>IF(Activity!R511="","",Activity!R511)</f>
        <v/>
      </c>
      <c r="R506" t="str">
        <f>IF(Activity!U511="","",Activity!U511)</f>
        <v/>
      </c>
      <c r="S506" t="str">
        <f>IF(Activity!S511="","",Activity!S511)</f>
        <v/>
      </c>
      <c r="T506" t="str">
        <f>IF(Activity!T511="","",Activity!T511)</f>
        <v/>
      </c>
      <c r="V506" t="str">
        <f>IF(Activity!W511="","",Activity!W511)</f>
        <v/>
      </c>
    </row>
  </sheetData>
  <mergeCells count="3">
    <mergeCell ref="B1:J1"/>
    <mergeCell ref="B3:G3"/>
    <mergeCell ref="H3:I3"/>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AF503"/>
  <sheetViews>
    <sheetView topLeftCell="C1" workbookViewId="0">
      <selection activeCell="J126" sqref="J126"/>
    </sheetView>
  </sheetViews>
  <sheetFormatPr defaultColWidth="9.109375" defaultRowHeight="14.4" x14ac:dyDescent="0.3"/>
  <cols>
    <col min="1" max="1" width="32.5546875" style="92" customWidth="1"/>
    <col min="2" max="2" width="49.109375" style="92" bestFit="1" customWidth="1"/>
    <col min="3" max="3" width="2.6640625" style="92" customWidth="1"/>
    <col min="4" max="4" width="52.33203125" style="92" bestFit="1" customWidth="1"/>
    <col min="5" max="5" width="2" style="92" customWidth="1"/>
    <col min="6" max="6" width="51" style="92" bestFit="1" customWidth="1"/>
    <col min="7" max="7" width="51" style="92" customWidth="1"/>
    <col min="8" max="8" width="0.88671875" style="92" customWidth="1"/>
    <col min="9" max="9" width="21.109375" style="92" customWidth="1"/>
    <col min="10" max="10" width="50" style="92" bestFit="1" customWidth="1"/>
    <col min="11" max="11" width="11" style="92" bestFit="1" customWidth="1"/>
    <col min="12" max="12" width="10.6640625" style="92" bestFit="1" customWidth="1"/>
    <col min="13" max="13" width="2.88671875" style="92" customWidth="1"/>
    <col min="14" max="14" width="24.33203125" style="92" bestFit="1" customWidth="1"/>
    <col min="15" max="15" width="47.88671875" style="92" bestFit="1" customWidth="1"/>
    <col min="16" max="16" width="11" style="92" bestFit="1" customWidth="1"/>
    <col min="17" max="17" width="10.88671875" style="92" bestFit="1" customWidth="1"/>
    <col min="18" max="18" width="2.6640625" style="92" customWidth="1"/>
    <col min="19" max="19" width="48" style="92" bestFit="1" customWidth="1"/>
    <col min="20" max="20" width="2.6640625" style="92" customWidth="1"/>
    <col min="21" max="21" width="9.109375" style="92"/>
    <col min="22" max="22" width="2.6640625" style="92" customWidth="1"/>
    <col min="23" max="23" width="48.6640625" style="92" bestFit="1" customWidth="1"/>
    <col min="24" max="24" width="2.6640625" style="92" customWidth="1"/>
    <col min="25" max="25" width="17.88671875" style="92" bestFit="1" customWidth="1"/>
    <col min="26" max="26" width="2.6640625" style="92" customWidth="1"/>
    <col min="27" max="27" width="39.109375" style="92" bestFit="1" customWidth="1"/>
    <col min="28" max="28" width="2.6640625" style="92" customWidth="1"/>
    <col min="29" max="29" width="37.6640625" style="92" bestFit="1" customWidth="1"/>
    <col min="30" max="30" width="2.6640625" style="92" customWidth="1"/>
    <col min="31" max="31" width="9.109375" style="136"/>
    <col min="32" max="32" width="2.6640625" style="92" customWidth="1"/>
    <col min="33" max="16384" width="9.109375" style="92"/>
  </cols>
  <sheetData>
    <row r="3" spans="1:32" s="96" customFormat="1" x14ac:dyDescent="0.3">
      <c r="A3" s="291" t="s">
        <v>9</v>
      </c>
      <c r="B3" s="292" t="s">
        <v>283</v>
      </c>
      <c r="C3" s="92"/>
      <c r="D3" s="291" t="s">
        <v>263</v>
      </c>
      <c r="E3" s="92"/>
      <c r="F3" s="291" t="s">
        <v>10</v>
      </c>
      <c r="G3" s="291" t="s">
        <v>628</v>
      </c>
      <c r="H3" s="92"/>
      <c r="I3" s="90" t="s">
        <v>9</v>
      </c>
      <c r="J3" s="90" t="s">
        <v>336</v>
      </c>
      <c r="K3" s="90" t="s">
        <v>11</v>
      </c>
      <c r="L3" s="90" t="s">
        <v>12</v>
      </c>
      <c r="M3" s="92"/>
      <c r="N3" s="90" t="s">
        <v>336</v>
      </c>
      <c r="O3" s="90" t="s">
        <v>284</v>
      </c>
      <c r="P3" s="90" t="s">
        <v>11</v>
      </c>
      <c r="Q3" s="90" t="s">
        <v>12</v>
      </c>
      <c r="R3" s="92"/>
      <c r="S3" s="89" t="s">
        <v>0</v>
      </c>
      <c r="T3" s="92"/>
      <c r="U3" s="90" t="s">
        <v>285</v>
      </c>
      <c r="V3" s="92"/>
      <c r="W3" s="131" t="s">
        <v>287</v>
      </c>
      <c r="X3" s="92"/>
      <c r="Y3" s="131" t="s">
        <v>288</v>
      </c>
      <c r="Z3" s="92"/>
      <c r="AA3" s="131" t="s">
        <v>289</v>
      </c>
      <c r="AB3" s="92"/>
      <c r="AC3" s="131" t="s">
        <v>336</v>
      </c>
      <c r="AD3" s="92"/>
      <c r="AE3" s="135" t="s">
        <v>497</v>
      </c>
      <c r="AF3" s="92"/>
    </row>
    <row r="4" spans="1:32" x14ac:dyDescent="0.3">
      <c r="A4" s="259" t="s">
        <v>22</v>
      </c>
      <c r="B4" s="260" t="s">
        <v>219</v>
      </c>
      <c r="D4" s="269" t="s">
        <v>263</v>
      </c>
      <c r="F4" s="259" t="s">
        <v>558</v>
      </c>
      <c r="G4" s="262" t="s">
        <v>367</v>
      </c>
      <c r="I4" s="171" t="s">
        <v>219</v>
      </c>
      <c r="J4" s="181"/>
      <c r="K4" s="181"/>
      <c r="L4" s="172"/>
      <c r="N4" s="171" t="s">
        <v>345</v>
      </c>
      <c r="O4" s="181"/>
      <c r="P4" s="181"/>
      <c r="Q4" s="172"/>
      <c r="S4" s="88" t="s">
        <v>664</v>
      </c>
      <c r="U4" s="92" t="s">
        <v>117</v>
      </c>
      <c r="W4" s="92" t="s">
        <v>290</v>
      </c>
      <c r="Y4" s="92" t="s">
        <v>299</v>
      </c>
      <c r="AA4" s="141" t="s">
        <v>504</v>
      </c>
      <c r="AC4" s="92" t="s">
        <v>323</v>
      </c>
      <c r="AE4" s="136">
        <v>11</v>
      </c>
    </row>
    <row r="5" spans="1:32" x14ac:dyDescent="0.3">
      <c r="A5" s="261" t="s">
        <v>198</v>
      </c>
      <c r="B5" s="262" t="s">
        <v>201</v>
      </c>
      <c r="D5" s="270"/>
      <c r="F5" s="261" t="s">
        <v>207</v>
      </c>
      <c r="G5" s="262" t="s">
        <v>363</v>
      </c>
      <c r="I5" s="173"/>
      <c r="J5" s="307" t="s">
        <v>647</v>
      </c>
      <c r="K5" s="296">
        <v>1612</v>
      </c>
      <c r="L5" s="297" t="s">
        <v>135</v>
      </c>
      <c r="N5" s="173"/>
      <c r="O5" s="296" t="s">
        <v>520</v>
      </c>
      <c r="P5" s="296">
        <v>55</v>
      </c>
      <c r="Q5" s="297" t="s">
        <v>143</v>
      </c>
      <c r="S5" s="88" t="s">
        <v>383</v>
      </c>
      <c r="U5" s="92" t="s">
        <v>103</v>
      </c>
      <c r="W5" s="92" t="s">
        <v>291</v>
      </c>
      <c r="Y5" s="92" t="s">
        <v>300</v>
      </c>
      <c r="AA5" s="141" t="s">
        <v>505</v>
      </c>
      <c r="AC5" s="92" t="s">
        <v>678</v>
      </c>
      <c r="AE5" s="136">
        <v>12</v>
      </c>
    </row>
    <row r="6" spans="1:32" x14ac:dyDescent="0.3">
      <c r="A6" s="261" t="s">
        <v>199</v>
      </c>
      <c r="B6" s="262" t="s">
        <v>202</v>
      </c>
      <c r="D6" s="91"/>
      <c r="F6" s="261" t="s">
        <v>553</v>
      </c>
      <c r="G6" s="262" t="s">
        <v>681</v>
      </c>
      <c r="I6" s="173"/>
      <c r="J6" s="296" t="s">
        <v>266</v>
      </c>
      <c r="K6" s="296">
        <v>312</v>
      </c>
      <c r="L6" s="297" t="s">
        <v>135</v>
      </c>
      <c r="N6" s="173"/>
      <c r="O6" s="296" t="s">
        <v>521</v>
      </c>
      <c r="P6" s="296">
        <v>52</v>
      </c>
      <c r="Q6" s="297" t="s">
        <v>143</v>
      </c>
      <c r="S6" s="88" t="s">
        <v>384</v>
      </c>
      <c r="W6" s="92" t="s">
        <v>292</v>
      </c>
      <c r="Y6" s="92" t="s">
        <v>301</v>
      </c>
      <c r="AA6" s="141" t="s">
        <v>506</v>
      </c>
      <c r="AC6" s="92" t="s">
        <v>356</v>
      </c>
      <c r="AE6" s="136">
        <v>13</v>
      </c>
    </row>
    <row r="7" spans="1:32" x14ac:dyDescent="0.3">
      <c r="A7" s="261" t="s">
        <v>44</v>
      </c>
      <c r="B7" s="262" t="s">
        <v>515</v>
      </c>
      <c r="D7" s="291" t="s">
        <v>563</v>
      </c>
      <c r="F7" s="261" t="s">
        <v>210</v>
      </c>
      <c r="G7" s="262" t="s">
        <v>367</v>
      </c>
      <c r="I7" s="173"/>
      <c r="J7" s="296" t="s">
        <v>267</v>
      </c>
      <c r="K7" s="296">
        <v>630</v>
      </c>
      <c r="L7" s="297" t="s">
        <v>135</v>
      </c>
      <c r="N7" s="173"/>
      <c r="O7" s="296" t="s">
        <v>522</v>
      </c>
      <c r="P7" s="296">
        <v>54</v>
      </c>
      <c r="Q7" s="297" t="s">
        <v>133</v>
      </c>
      <c r="S7" s="95" t="s">
        <v>385</v>
      </c>
      <c r="W7" s="92" t="s">
        <v>293</v>
      </c>
      <c r="AA7" s="141" t="s">
        <v>507</v>
      </c>
      <c r="AC7" s="92" t="s">
        <v>333</v>
      </c>
      <c r="AE7" s="136">
        <v>14</v>
      </c>
    </row>
    <row r="8" spans="1:32" x14ac:dyDescent="0.3">
      <c r="A8" s="261" t="s">
        <v>513</v>
      </c>
      <c r="B8" s="262" t="s">
        <v>203</v>
      </c>
      <c r="D8" s="271" t="s">
        <v>117</v>
      </c>
      <c r="F8" s="261" t="s">
        <v>520</v>
      </c>
      <c r="G8" s="262" t="s">
        <v>323</v>
      </c>
      <c r="I8" s="173"/>
      <c r="J8" s="296" t="s">
        <v>538</v>
      </c>
      <c r="K8" s="296">
        <v>948</v>
      </c>
      <c r="L8" s="297" t="s">
        <v>135</v>
      </c>
      <c r="N8" s="175"/>
      <c r="O8" s="183"/>
      <c r="P8" s="184"/>
      <c r="Q8" s="176"/>
      <c r="S8" s="95" t="s">
        <v>386</v>
      </c>
      <c r="W8" s="92" t="s">
        <v>294</v>
      </c>
      <c r="AA8" s="141" t="s">
        <v>508</v>
      </c>
      <c r="AC8" s="92" t="s">
        <v>357</v>
      </c>
      <c r="AE8" s="136">
        <v>15</v>
      </c>
    </row>
    <row r="9" spans="1:32" x14ac:dyDescent="0.3">
      <c r="A9" s="263" t="s">
        <v>514</v>
      </c>
      <c r="B9" s="262" t="s">
        <v>204</v>
      </c>
      <c r="D9" s="272" t="s">
        <v>103</v>
      </c>
      <c r="F9" s="261" t="s">
        <v>521</v>
      </c>
      <c r="G9" s="262" t="s">
        <v>323</v>
      </c>
      <c r="I9" s="173"/>
      <c r="J9" s="296" t="s">
        <v>539</v>
      </c>
      <c r="K9" s="296">
        <v>250</v>
      </c>
      <c r="L9" s="297" t="s">
        <v>648</v>
      </c>
      <c r="N9" s="88"/>
      <c r="O9" s="95"/>
      <c r="P9" s="94"/>
      <c r="Q9" s="94"/>
      <c r="S9" s="95" t="s">
        <v>151</v>
      </c>
      <c r="W9" s="92" t="s">
        <v>295</v>
      </c>
      <c r="AA9" s="141" t="s">
        <v>509</v>
      </c>
      <c r="AC9" s="92" t="s">
        <v>329</v>
      </c>
      <c r="AE9" s="136">
        <v>16</v>
      </c>
    </row>
    <row r="10" spans="1:32" x14ac:dyDescent="0.3">
      <c r="A10" s="264"/>
      <c r="B10" s="274"/>
      <c r="D10" s="273"/>
      <c r="F10" s="261" t="s">
        <v>522</v>
      </c>
      <c r="G10" s="262" t="s">
        <v>323</v>
      </c>
      <c r="I10" s="173"/>
      <c r="J10" s="296" t="s">
        <v>540</v>
      </c>
      <c r="K10" s="296">
        <v>150</v>
      </c>
      <c r="L10" s="297" t="s">
        <v>133</v>
      </c>
      <c r="N10" s="171" t="s">
        <v>346</v>
      </c>
      <c r="O10" s="185"/>
      <c r="P10" s="186"/>
      <c r="Q10" s="187"/>
      <c r="S10" s="88" t="s">
        <v>387</v>
      </c>
      <c r="W10" s="92" t="s">
        <v>296</v>
      </c>
      <c r="AA10" s="141" t="s">
        <v>510</v>
      </c>
      <c r="AC10" s="92" t="s">
        <v>358</v>
      </c>
      <c r="AE10" s="136">
        <v>17</v>
      </c>
    </row>
    <row r="11" spans="1:32" x14ac:dyDescent="0.3">
      <c r="F11" s="310" t="s">
        <v>654</v>
      </c>
      <c r="G11" s="262" t="s">
        <v>60</v>
      </c>
      <c r="I11" s="173"/>
      <c r="J11" s="296" t="s">
        <v>229</v>
      </c>
      <c r="K11" s="296">
        <v>1360</v>
      </c>
      <c r="L11" s="297" t="s">
        <v>134</v>
      </c>
      <c r="N11" s="173"/>
      <c r="O11" s="295" t="s">
        <v>252</v>
      </c>
      <c r="P11" s="296">
        <v>302</v>
      </c>
      <c r="Q11" s="297" t="s">
        <v>134</v>
      </c>
      <c r="S11" s="88" t="s">
        <v>661</v>
      </c>
      <c r="W11" s="92" t="s">
        <v>297</v>
      </c>
      <c r="AA11" s="141" t="s">
        <v>511</v>
      </c>
      <c r="AC11" s="92" t="s">
        <v>45</v>
      </c>
      <c r="AE11" s="136">
        <v>18</v>
      </c>
    </row>
    <row r="12" spans="1:32" x14ac:dyDescent="0.3">
      <c r="A12" s="131" t="s">
        <v>336</v>
      </c>
      <c r="B12" s="131" t="s">
        <v>338</v>
      </c>
      <c r="D12" s="290" t="s">
        <v>20</v>
      </c>
      <c r="F12" s="310" t="s">
        <v>647</v>
      </c>
      <c r="G12" s="262" t="s">
        <v>370</v>
      </c>
      <c r="I12" s="173"/>
      <c r="J12" s="296" t="s">
        <v>230</v>
      </c>
      <c r="K12" s="296">
        <v>1577</v>
      </c>
      <c r="L12" s="297" t="s">
        <v>134</v>
      </c>
      <c r="N12" s="173"/>
      <c r="O12" s="188"/>
      <c r="P12" s="182"/>
      <c r="Q12" s="189"/>
      <c r="S12" s="88" t="s">
        <v>388</v>
      </c>
      <c r="W12" s="92" t="s">
        <v>298</v>
      </c>
      <c r="AA12" s="141" t="s">
        <v>512</v>
      </c>
      <c r="AC12" s="92" t="s">
        <v>275</v>
      </c>
      <c r="AE12" s="136">
        <v>19</v>
      </c>
    </row>
    <row r="13" spans="1:32" x14ac:dyDescent="0.3">
      <c r="A13" s="275" t="s">
        <v>323</v>
      </c>
      <c r="B13" s="276" t="s">
        <v>345</v>
      </c>
      <c r="D13" s="278" t="s">
        <v>24</v>
      </c>
      <c r="F13" s="310" t="s">
        <v>650</v>
      </c>
      <c r="G13" s="262" t="s">
        <v>45</v>
      </c>
      <c r="I13" s="173"/>
      <c r="J13" s="296" t="s">
        <v>128</v>
      </c>
      <c r="K13" s="296">
        <v>181</v>
      </c>
      <c r="L13" s="297" t="s">
        <v>133</v>
      </c>
      <c r="N13" s="175"/>
      <c r="O13" s="190"/>
      <c r="P13" s="184"/>
      <c r="Q13" s="191"/>
      <c r="S13" s="95" t="s">
        <v>221</v>
      </c>
      <c r="AC13" s="92" t="s">
        <v>359</v>
      </c>
      <c r="AE13" s="136">
        <v>20</v>
      </c>
    </row>
    <row r="14" spans="1:32" x14ac:dyDescent="0.3">
      <c r="A14" s="263" t="s">
        <v>356</v>
      </c>
      <c r="B14" s="277" t="s">
        <v>346</v>
      </c>
      <c r="D14" s="279">
        <v>15</v>
      </c>
      <c r="F14" s="310" t="s">
        <v>138</v>
      </c>
      <c r="G14" s="262" t="s">
        <v>519</v>
      </c>
      <c r="I14" s="173"/>
      <c r="J14" s="307" t="s">
        <v>646</v>
      </c>
      <c r="K14" s="296">
        <v>1713</v>
      </c>
      <c r="L14" s="297" t="s">
        <v>135</v>
      </c>
      <c r="N14" s="88"/>
      <c r="O14" s="95"/>
      <c r="P14" s="94"/>
      <c r="Q14" s="94"/>
      <c r="S14" s="95" t="s">
        <v>389</v>
      </c>
      <c r="AC14" s="92" t="s">
        <v>242</v>
      </c>
      <c r="AE14" s="136">
        <v>21</v>
      </c>
    </row>
    <row r="15" spans="1:32" x14ac:dyDescent="0.3">
      <c r="A15" s="263" t="s">
        <v>333</v>
      </c>
      <c r="B15" s="277" t="s">
        <v>353</v>
      </c>
      <c r="D15" s="279">
        <v>16</v>
      </c>
      <c r="F15" s="261" t="s">
        <v>658</v>
      </c>
      <c r="G15" s="262" t="s">
        <v>629</v>
      </c>
      <c r="I15" s="173"/>
      <c r="J15" s="296" t="s">
        <v>618</v>
      </c>
      <c r="K15" s="296">
        <v>1260</v>
      </c>
      <c r="L15" s="297" t="s">
        <v>135</v>
      </c>
      <c r="N15" s="171" t="s">
        <v>353</v>
      </c>
      <c r="O15" s="185"/>
      <c r="P15" s="186"/>
      <c r="Q15" s="187"/>
      <c r="S15" s="95" t="s">
        <v>152</v>
      </c>
      <c r="AC15" s="92" t="s">
        <v>60</v>
      </c>
      <c r="AE15" s="136">
        <v>22</v>
      </c>
    </row>
    <row r="16" spans="1:32" x14ac:dyDescent="0.3">
      <c r="A16" s="263" t="s">
        <v>357</v>
      </c>
      <c r="B16" s="277" t="s">
        <v>371</v>
      </c>
      <c r="D16" s="279">
        <v>17</v>
      </c>
      <c r="F16" s="261" t="s">
        <v>532</v>
      </c>
      <c r="G16" s="262" t="s">
        <v>242</v>
      </c>
      <c r="I16" s="173"/>
      <c r="J16" s="296" t="s">
        <v>619</v>
      </c>
      <c r="K16" s="296">
        <v>1790</v>
      </c>
      <c r="L16" s="297" t="s">
        <v>134</v>
      </c>
      <c r="N16" s="173"/>
      <c r="O16" s="295" t="s">
        <v>333</v>
      </c>
      <c r="P16" s="296" t="s">
        <v>640</v>
      </c>
      <c r="Q16" s="297" t="s">
        <v>133</v>
      </c>
      <c r="S16" s="95" t="s">
        <v>153</v>
      </c>
      <c r="AC16" s="92" t="s">
        <v>679</v>
      </c>
      <c r="AE16" s="136">
        <v>23</v>
      </c>
    </row>
    <row r="17" spans="1:31" x14ac:dyDescent="0.3">
      <c r="A17" s="263" t="s">
        <v>329</v>
      </c>
      <c r="B17" s="277" t="s">
        <v>372</v>
      </c>
      <c r="D17" s="279">
        <v>18</v>
      </c>
      <c r="F17" s="310" t="s">
        <v>684</v>
      </c>
      <c r="G17" s="262" t="s">
        <v>357</v>
      </c>
      <c r="I17" s="173"/>
      <c r="J17" s="296" t="s">
        <v>620</v>
      </c>
      <c r="K17" s="296">
        <v>156</v>
      </c>
      <c r="L17" s="297" t="s">
        <v>133</v>
      </c>
      <c r="N17" s="173"/>
      <c r="O17" s="295"/>
      <c r="P17" s="296"/>
      <c r="Q17" s="297"/>
      <c r="S17" s="95" t="s">
        <v>228</v>
      </c>
      <c r="AC17" s="92" t="s">
        <v>334</v>
      </c>
      <c r="AE17" s="136">
        <v>24</v>
      </c>
    </row>
    <row r="18" spans="1:31" x14ac:dyDescent="0.3">
      <c r="A18" s="263" t="s">
        <v>358</v>
      </c>
      <c r="B18" s="277" t="s">
        <v>347</v>
      </c>
      <c r="D18" s="279">
        <v>19</v>
      </c>
      <c r="F18" s="261" t="s">
        <v>666</v>
      </c>
      <c r="G18" s="262" t="s">
        <v>678</v>
      </c>
      <c r="I18" s="173"/>
      <c r="J18" s="296" t="s">
        <v>541</v>
      </c>
      <c r="K18" s="296">
        <v>150</v>
      </c>
      <c r="L18" s="297" t="s">
        <v>134</v>
      </c>
      <c r="N18" s="173"/>
      <c r="O18" s="295"/>
      <c r="P18" s="299"/>
      <c r="Q18" s="300"/>
      <c r="S18" s="95" t="s">
        <v>390</v>
      </c>
      <c r="AC18" s="92" t="s">
        <v>360</v>
      </c>
      <c r="AE18" s="136">
        <v>25</v>
      </c>
    </row>
    <row r="19" spans="1:31" x14ac:dyDescent="0.3">
      <c r="A19" s="263" t="s">
        <v>45</v>
      </c>
      <c r="B19" s="277" t="s">
        <v>373</v>
      </c>
      <c r="D19" s="280">
        <v>20</v>
      </c>
      <c r="F19" s="261" t="s">
        <v>333</v>
      </c>
      <c r="G19" s="262" t="s">
        <v>333</v>
      </c>
      <c r="I19" s="173"/>
      <c r="J19" s="296" t="s">
        <v>232</v>
      </c>
      <c r="K19" s="296">
        <v>257</v>
      </c>
      <c r="L19" s="297" t="s">
        <v>135</v>
      </c>
      <c r="N19" s="175"/>
      <c r="O19" s="190"/>
      <c r="P19" s="184"/>
      <c r="Q19" s="191"/>
      <c r="S19" s="95" t="s">
        <v>391</v>
      </c>
      <c r="AC19" s="92" t="s">
        <v>361</v>
      </c>
      <c r="AE19" s="136">
        <v>26</v>
      </c>
    </row>
    <row r="20" spans="1:31" x14ac:dyDescent="0.3">
      <c r="A20" s="263" t="s">
        <v>275</v>
      </c>
      <c r="B20" s="277" t="s">
        <v>355</v>
      </c>
      <c r="D20" s="279">
        <v>21</v>
      </c>
      <c r="F20" s="310" t="s">
        <v>637</v>
      </c>
      <c r="G20" s="262" t="s">
        <v>242</v>
      </c>
      <c r="I20" s="173"/>
      <c r="J20" s="307" t="s">
        <v>645</v>
      </c>
      <c r="K20" s="296">
        <v>1209</v>
      </c>
      <c r="L20" s="297" t="s">
        <v>648</v>
      </c>
      <c r="N20" s="88"/>
      <c r="O20" s="95"/>
      <c r="P20" s="94"/>
      <c r="Q20" s="94"/>
      <c r="S20" s="88" t="s">
        <v>392</v>
      </c>
      <c r="AC20" s="92" t="s">
        <v>319</v>
      </c>
      <c r="AE20" s="136">
        <v>27</v>
      </c>
    </row>
    <row r="21" spans="1:31" x14ac:dyDescent="0.3">
      <c r="A21" s="263" t="s">
        <v>359</v>
      </c>
      <c r="B21" s="277" t="s">
        <v>348</v>
      </c>
      <c r="D21" s="279">
        <v>22</v>
      </c>
      <c r="F21" s="310" t="s">
        <v>550</v>
      </c>
      <c r="G21" s="262" t="s">
        <v>364</v>
      </c>
      <c r="I21" s="173"/>
      <c r="J21" s="296"/>
      <c r="K21" s="296"/>
      <c r="L21" s="297"/>
      <c r="N21" s="171" t="s">
        <v>371</v>
      </c>
      <c r="O21" s="185"/>
      <c r="P21" s="186"/>
      <c r="Q21" s="187"/>
      <c r="S21" s="88" t="s">
        <v>393</v>
      </c>
      <c r="AC21" s="92" t="s">
        <v>362</v>
      </c>
      <c r="AE21" s="136">
        <v>28</v>
      </c>
    </row>
    <row r="22" spans="1:31" x14ac:dyDescent="0.3">
      <c r="A22" s="263" t="s">
        <v>242</v>
      </c>
      <c r="B22" s="277" t="s">
        <v>374</v>
      </c>
      <c r="D22" s="279">
        <v>23</v>
      </c>
      <c r="F22" s="261" t="s">
        <v>667</v>
      </c>
      <c r="G22" s="262" t="s">
        <v>678</v>
      </c>
      <c r="I22" s="173"/>
      <c r="J22" s="296"/>
      <c r="K22" s="296"/>
      <c r="L22" s="297"/>
      <c r="N22" s="173"/>
      <c r="O22" s="295"/>
      <c r="P22" s="299"/>
      <c r="Q22" s="300"/>
      <c r="S22" s="88" t="s">
        <v>154</v>
      </c>
      <c r="AC22" s="92" t="s">
        <v>330</v>
      </c>
      <c r="AE22" s="136">
        <v>29</v>
      </c>
    </row>
    <row r="23" spans="1:31" x14ac:dyDescent="0.3">
      <c r="A23" s="263" t="s">
        <v>60</v>
      </c>
      <c r="B23" s="277" t="s">
        <v>375</v>
      </c>
      <c r="D23" s="279">
        <v>24</v>
      </c>
      <c r="F23" s="261" t="s">
        <v>266</v>
      </c>
      <c r="G23" s="262" t="s">
        <v>361</v>
      </c>
      <c r="I23" s="173"/>
      <c r="J23" s="296"/>
      <c r="K23" s="296"/>
      <c r="L23" s="297"/>
      <c r="N23" s="173"/>
      <c r="O23" s="295"/>
      <c r="P23" s="299"/>
      <c r="Q23" s="300"/>
      <c r="S23" s="95" t="s">
        <v>394</v>
      </c>
      <c r="AC23" s="92" t="s">
        <v>331</v>
      </c>
      <c r="AE23" s="136">
        <v>30</v>
      </c>
    </row>
    <row r="24" spans="1:31" x14ac:dyDescent="0.3">
      <c r="A24" s="263" t="s">
        <v>234</v>
      </c>
      <c r="B24" s="277" t="s">
        <v>342</v>
      </c>
      <c r="D24" s="279">
        <v>25</v>
      </c>
      <c r="F24" s="261" t="s">
        <v>267</v>
      </c>
      <c r="G24" s="262" t="s">
        <v>361</v>
      </c>
      <c r="I24" s="175"/>
      <c r="J24" s="183"/>
      <c r="K24" s="183"/>
      <c r="L24" s="176"/>
      <c r="N24" s="173"/>
      <c r="O24" s="295"/>
      <c r="P24" s="301"/>
      <c r="Q24" s="302"/>
      <c r="S24" s="95" t="s">
        <v>395</v>
      </c>
      <c r="AC24" s="92" t="s">
        <v>363</v>
      </c>
      <c r="AE24" s="136">
        <v>31</v>
      </c>
    </row>
    <row r="25" spans="1:31" x14ac:dyDescent="0.3">
      <c r="A25" s="263" t="s">
        <v>334</v>
      </c>
      <c r="B25" s="277" t="s">
        <v>354</v>
      </c>
      <c r="D25" s="279">
        <v>26</v>
      </c>
      <c r="F25" s="261" t="s">
        <v>538</v>
      </c>
      <c r="G25" s="262" t="s">
        <v>361</v>
      </c>
      <c r="I25" s="88"/>
      <c r="J25" s="88"/>
      <c r="K25" s="88"/>
      <c r="L25" s="88"/>
      <c r="N25" s="173"/>
      <c r="O25" s="295"/>
      <c r="P25" s="299"/>
      <c r="Q25" s="300"/>
      <c r="S25" s="95" t="s">
        <v>396</v>
      </c>
      <c r="AC25" s="92" t="s">
        <v>680</v>
      </c>
      <c r="AE25" s="136">
        <v>32</v>
      </c>
    </row>
    <row r="26" spans="1:31" x14ac:dyDescent="0.3">
      <c r="A26" s="263" t="s">
        <v>360</v>
      </c>
      <c r="B26" s="277" t="s">
        <v>343</v>
      </c>
      <c r="D26" s="279">
        <v>27</v>
      </c>
      <c r="F26" s="261" t="s">
        <v>551</v>
      </c>
      <c r="G26" s="262" t="s">
        <v>364</v>
      </c>
      <c r="I26" s="171" t="s">
        <v>201</v>
      </c>
      <c r="J26" s="181"/>
      <c r="K26" s="181"/>
      <c r="L26" s="172"/>
      <c r="N26" s="175"/>
      <c r="O26" s="303"/>
      <c r="P26" s="304"/>
      <c r="Q26" s="305"/>
      <c r="S26" s="95" t="s">
        <v>397</v>
      </c>
      <c r="AC26" s="92" t="s">
        <v>332</v>
      </c>
      <c r="AE26" s="136">
        <v>33</v>
      </c>
    </row>
    <row r="27" spans="1:31" x14ac:dyDescent="0.3">
      <c r="A27" s="263" t="s">
        <v>361</v>
      </c>
      <c r="B27" s="277" t="s">
        <v>339</v>
      </c>
      <c r="D27" s="279">
        <v>28</v>
      </c>
      <c r="F27" s="261" t="s">
        <v>41</v>
      </c>
      <c r="G27" s="262" t="s">
        <v>328</v>
      </c>
      <c r="I27" s="173"/>
      <c r="J27" s="296" t="s">
        <v>535</v>
      </c>
      <c r="K27" s="296">
        <v>52</v>
      </c>
      <c r="L27" s="297" t="s">
        <v>133</v>
      </c>
      <c r="N27" s="88"/>
      <c r="O27" s="95"/>
      <c r="P27" s="94"/>
      <c r="Q27" s="94"/>
      <c r="S27" s="95" t="s">
        <v>155</v>
      </c>
      <c r="AC27" s="92" t="s">
        <v>629</v>
      </c>
      <c r="AE27" s="136">
        <v>34</v>
      </c>
    </row>
    <row r="28" spans="1:31" x14ac:dyDescent="0.3">
      <c r="A28" s="263" t="s">
        <v>327</v>
      </c>
      <c r="B28" s="277" t="s">
        <v>327</v>
      </c>
      <c r="D28" s="279">
        <v>29</v>
      </c>
      <c r="F28" s="261" t="s">
        <v>528</v>
      </c>
      <c r="G28" s="262" t="s">
        <v>45</v>
      </c>
      <c r="I28" s="173"/>
      <c r="J28" s="296" t="s">
        <v>360</v>
      </c>
      <c r="K28" s="296">
        <v>367.31</v>
      </c>
      <c r="L28" s="297" t="s">
        <v>3</v>
      </c>
      <c r="N28" s="171" t="s">
        <v>372</v>
      </c>
      <c r="O28" s="185"/>
      <c r="P28" s="186"/>
      <c r="Q28" s="187"/>
      <c r="S28" s="95" t="s">
        <v>156</v>
      </c>
      <c r="AC28" s="92" t="s">
        <v>518</v>
      </c>
      <c r="AE28" s="136">
        <v>35</v>
      </c>
    </row>
    <row r="29" spans="1:31" x14ac:dyDescent="0.3">
      <c r="A29" s="263" t="s">
        <v>319</v>
      </c>
      <c r="B29" s="277" t="s">
        <v>376</v>
      </c>
      <c r="D29" s="279">
        <v>30</v>
      </c>
      <c r="F29" s="261" t="s">
        <v>252</v>
      </c>
      <c r="G29" s="262" t="s">
        <v>356</v>
      </c>
      <c r="I29" s="173"/>
      <c r="J29" s="296" t="s">
        <v>366</v>
      </c>
      <c r="K29" s="296">
        <v>273.38</v>
      </c>
      <c r="L29" s="297" t="s">
        <v>3</v>
      </c>
      <c r="N29" s="173"/>
      <c r="O29" s="295" t="s">
        <v>523</v>
      </c>
      <c r="P29" s="296">
        <v>26</v>
      </c>
      <c r="Q29" s="297" t="s">
        <v>136</v>
      </c>
      <c r="S29" s="88" t="s">
        <v>398</v>
      </c>
      <c r="AC29" s="92" t="s">
        <v>519</v>
      </c>
      <c r="AE29" s="136">
        <v>36</v>
      </c>
    </row>
    <row r="30" spans="1:31" x14ac:dyDescent="0.3">
      <c r="A30" s="263" t="s">
        <v>362</v>
      </c>
      <c r="B30" s="277" t="s">
        <v>352</v>
      </c>
      <c r="D30" s="279">
        <v>31</v>
      </c>
      <c r="F30" s="261" t="s">
        <v>45</v>
      </c>
      <c r="G30" s="262" t="s">
        <v>45</v>
      </c>
      <c r="I30" s="173"/>
      <c r="J30" s="296"/>
      <c r="K30" s="296"/>
      <c r="L30" s="297"/>
      <c r="N30" s="173"/>
      <c r="O30" s="295" t="s">
        <v>525</v>
      </c>
      <c r="P30" s="296">
        <v>78</v>
      </c>
      <c r="Q30" s="297" t="s">
        <v>134</v>
      </c>
      <c r="S30" s="88" t="s">
        <v>399</v>
      </c>
      <c r="AC30" s="92" t="s">
        <v>364</v>
      </c>
      <c r="AE30" s="136">
        <v>37</v>
      </c>
    </row>
    <row r="31" spans="1:31" x14ac:dyDescent="0.3">
      <c r="A31" s="263" t="s">
        <v>363</v>
      </c>
      <c r="B31" s="277" t="s">
        <v>351</v>
      </c>
      <c r="D31" s="279" t="s">
        <v>149</v>
      </c>
      <c r="F31" s="261" t="s">
        <v>554</v>
      </c>
      <c r="G31" s="262" t="s">
        <v>681</v>
      </c>
      <c r="I31" s="175"/>
      <c r="J31" s="183"/>
      <c r="K31" s="183"/>
      <c r="L31" s="176"/>
      <c r="N31" s="173"/>
      <c r="O31" s="295" t="s">
        <v>524</v>
      </c>
      <c r="P31" s="296">
        <v>130</v>
      </c>
      <c r="Q31" s="297" t="s">
        <v>134</v>
      </c>
      <c r="S31" s="88" t="s">
        <v>400</v>
      </c>
      <c r="AC31" s="92" t="s">
        <v>681</v>
      </c>
      <c r="AE31" s="136">
        <v>38</v>
      </c>
    </row>
    <row r="32" spans="1:31" x14ac:dyDescent="0.3">
      <c r="A32" s="263" t="s">
        <v>629</v>
      </c>
      <c r="B32" s="277" t="s">
        <v>377</v>
      </c>
      <c r="D32" s="279" t="s">
        <v>150</v>
      </c>
      <c r="F32" s="261" t="s">
        <v>240</v>
      </c>
      <c r="G32" s="262" t="s">
        <v>659</v>
      </c>
      <c r="I32" s="88"/>
      <c r="J32" s="88"/>
      <c r="K32" s="88"/>
      <c r="L32" s="88"/>
      <c r="N32" s="175"/>
      <c r="O32" s="190"/>
      <c r="P32" s="184"/>
      <c r="Q32" s="191"/>
      <c r="S32" s="88" t="s">
        <v>401</v>
      </c>
      <c r="AC32" s="92" t="s">
        <v>682</v>
      </c>
      <c r="AE32" s="136">
        <v>39</v>
      </c>
    </row>
    <row r="33" spans="1:31" x14ac:dyDescent="0.3">
      <c r="A33" s="263" t="s">
        <v>518</v>
      </c>
      <c r="B33" s="277" t="s">
        <v>350</v>
      </c>
      <c r="D33" s="280" t="s">
        <v>276</v>
      </c>
      <c r="F33" s="261" t="s">
        <v>275</v>
      </c>
      <c r="G33" s="262" t="s">
        <v>275</v>
      </c>
      <c r="I33" s="171" t="s">
        <v>202</v>
      </c>
      <c r="J33" s="181"/>
      <c r="K33" s="181"/>
      <c r="L33" s="172"/>
      <c r="N33" s="88"/>
      <c r="O33" s="95"/>
      <c r="P33" s="94"/>
      <c r="Q33" s="94"/>
      <c r="S33" s="88" t="s">
        <v>402</v>
      </c>
      <c r="AC33" s="92" t="s">
        <v>683</v>
      </c>
      <c r="AE33" s="136">
        <v>40</v>
      </c>
    </row>
    <row r="34" spans="1:31" x14ac:dyDescent="0.3">
      <c r="A34" s="263" t="s">
        <v>519</v>
      </c>
      <c r="B34" s="277" t="s">
        <v>349</v>
      </c>
      <c r="D34" s="281"/>
      <c r="F34" s="261" t="s">
        <v>529</v>
      </c>
      <c r="G34" s="262" t="s">
        <v>45</v>
      </c>
      <c r="I34" s="173"/>
      <c r="J34" s="296" t="s">
        <v>553</v>
      </c>
      <c r="K34" s="296">
        <v>106</v>
      </c>
      <c r="L34" s="297" t="s">
        <v>133</v>
      </c>
      <c r="N34" s="171" t="s">
        <v>347</v>
      </c>
      <c r="O34" s="185"/>
      <c r="P34" s="186"/>
      <c r="Q34" s="187"/>
      <c r="S34" s="88" t="s">
        <v>403</v>
      </c>
      <c r="AC34" s="92" t="s">
        <v>367</v>
      </c>
      <c r="AE34" s="136">
        <v>41</v>
      </c>
    </row>
    <row r="35" spans="1:31" x14ac:dyDescent="0.3">
      <c r="A35" s="263" t="s">
        <v>364</v>
      </c>
      <c r="B35" s="277" t="s">
        <v>378</v>
      </c>
      <c r="F35" s="261" t="s">
        <v>531</v>
      </c>
      <c r="G35" s="262" t="s">
        <v>359</v>
      </c>
      <c r="I35" s="173"/>
      <c r="J35" s="308" t="s">
        <v>654</v>
      </c>
      <c r="K35" s="296">
        <v>178.76</v>
      </c>
      <c r="L35" s="297" t="s">
        <v>136</v>
      </c>
      <c r="N35" s="173"/>
      <c r="O35" s="308" t="s">
        <v>657</v>
      </c>
      <c r="P35" s="296" t="s">
        <v>640</v>
      </c>
      <c r="Q35" s="297" t="s">
        <v>133</v>
      </c>
      <c r="S35" s="88" t="s">
        <v>191</v>
      </c>
      <c r="AC35" s="92" t="s">
        <v>328</v>
      </c>
      <c r="AE35" s="136">
        <v>42</v>
      </c>
    </row>
    <row r="36" spans="1:31" x14ac:dyDescent="0.3">
      <c r="A36" s="263" t="s">
        <v>365</v>
      </c>
      <c r="B36" s="277" t="s">
        <v>379</v>
      </c>
      <c r="D36" s="288" t="s">
        <v>289</v>
      </c>
      <c r="F36" s="261" t="s">
        <v>533</v>
      </c>
      <c r="G36" s="262" t="s">
        <v>518</v>
      </c>
      <c r="I36" s="173"/>
      <c r="J36" s="308" t="s">
        <v>654</v>
      </c>
      <c r="K36" s="296">
        <v>275.95</v>
      </c>
      <c r="L36" s="297" t="s">
        <v>136</v>
      </c>
      <c r="N36" s="173"/>
      <c r="O36" s="295" t="s">
        <v>674</v>
      </c>
      <c r="P36" s="296" t="s">
        <v>640</v>
      </c>
      <c r="Q36" s="297" t="s">
        <v>133</v>
      </c>
      <c r="S36" s="88" t="s">
        <v>222</v>
      </c>
      <c r="AC36" s="92" t="s">
        <v>660</v>
      </c>
      <c r="AE36" s="136">
        <v>43</v>
      </c>
    </row>
    <row r="37" spans="1:31" x14ac:dyDescent="0.3">
      <c r="A37" s="263" t="s">
        <v>366</v>
      </c>
      <c r="B37" s="277" t="s">
        <v>344</v>
      </c>
      <c r="D37" s="282" t="s">
        <v>504</v>
      </c>
      <c r="F37" s="261" t="s">
        <v>523</v>
      </c>
      <c r="G37" s="262" t="s">
        <v>329</v>
      </c>
      <c r="I37" s="173"/>
      <c r="J37" s="308" t="s">
        <v>650</v>
      </c>
      <c r="K37" s="296" t="s">
        <v>640</v>
      </c>
      <c r="L37" s="297" t="s">
        <v>136</v>
      </c>
      <c r="N37" s="173"/>
      <c r="O37" s="295" t="s">
        <v>675</v>
      </c>
      <c r="P37" s="296" t="s">
        <v>640</v>
      </c>
      <c r="Q37" s="297" t="s">
        <v>133</v>
      </c>
      <c r="S37" s="88" t="s">
        <v>696</v>
      </c>
      <c r="AC37" s="92" t="s">
        <v>370</v>
      </c>
      <c r="AE37" s="136">
        <v>44</v>
      </c>
    </row>
    <row r="38" spans="1:31" x14ac:dyDescent="0.3">
      <c r="A38" s="263" t="s">
        <v>232</v>
      </c>
      <c r="B38" s="277" t="s">
        <v>340</v>
      </c>
      <c r="D38" s="283" t="s">
        <v>505</v>
      </c>
      <c r="F38" s="261" t="s">
        <v>524</v>
      </c>
      <c r="G38" s="262" t="s">
        <v>329</v>
      </c>
      <c r="I38" s="173"/>
      <c r="J38" s="295" t="s">
        <v>532</v>
      </c>
      <c r="K38" s="296">
        <v>65</v>
      </c>
      <c r="L38" s="297" t="s">
        <v>143</v>
      </c>
      <c r="N38" s="175"/>
      <c r="O38" s="303"/>
      <c r="P38" s="312"/>
      <c r="Q38" s="313"/>
      <c r="S38" s="88" t="s">
        <v>404</v>
      </c>
      <c r="AC38" s="92" t="s">
        <v>659</v>
      </c>
      <c r="AE38" s="136">
        <v>45</v>
      </c>
    </row>
    <row r="39" spans="1:31" x14ac:dyDescent="0.3">
      <c r="A39" s="263" t="s">
        <v>367</v>
      </c>
      <c r="B39" s="277" t="s">
        <v>380</v>
      </c>
      <c r="D39" s="283" t="s">
        <v>506</v>
      </c>
      <c r="F39" s="261" t="s">
        <v>525</v>
      </c>
      <c r="G39" s="262" t="s">
        <v>329</v>
      </c>
      <c r="I39" s="173"/>
      <c r="J39" s="295" t="s">
        <v>637</v>
      </c>
      <c r="K39" s="296">
        <v>65</v>
      </c>
      <c r="L39" s="297" t="s">
        <v>143</v>
      </c>
      <c r="N39" s="88"/>
      <c r="O39" s="95"/>
      <c r="P39" s="94"/>
      <c r="Q39" s="94"/>
      <c r="S39" s="88" t="s">
        <v>405</v>
      </c>
      <c r="AE39" s="136">
        <v>46</v>
      </c>
    </row>
    <row r="40" spans="1:31" x14ac:dyDescent="0.3">
      <c r="A40" s="263" t="s">
        <v>328</v>
      </c>
      <c r="B40" s="277" t="s">
        <v>328</v>
      </c>
      <c r="D40" s="283" t="s">
        <v>507</v>
      </c>
      <c r="F40" s="261" t="s">
        <v>205</v>
      </c>
      <c r="G40" s="262" t="s">
        <v>681</v>
      </c>
      <c r="I40" s="173"/>
      <c r="J40" s="295" t="s">
        <v>550</v>
      </c>
      <c r="K40" s="296">
        <v>126</v>
      </c>
      <c r="L40" s="297" t="s">
        <v>133</v>
      </c>
      <c r="N40" s="171" t="s">
        <v>373</v>
      </c>
      <c r="O40" s="185"/>
      <c r="P40" s="186"/>
      <c r="Q40" s="187"/>
      <c r="S40" s="88" t="s">
        <v>192</v>
      </c>
      <c r="AE40" s="136">
        <v>47</v>
      </c>
    </row>
    <row r="41" spans="1:31" x14ac:dyDescent="0.3">
      <c r="A41" s="263" t="s">
        <v>368</v>
      </c>
      <c r="B41" s="277" t="s">
        <v>381</v>
      </c>
      <c r="D41" s="283" t="s">
        <v>508</v>
      </c>
      <c r="F41" s="261" t="s">
        <v>243</v>
      </c>
      <c r="G41" s="262" t="s">
        <v>659</v>
      </c>
      <c r="I41" s="173"/>
      <c r="J41" s="295" t="s">
        <v>551</v>
      </c>
      <c r="K41" s="296">
        <v>126</v>
      </c>
      <c r="L41" s="297" t="s">
        <v>133</v>
      </c>
      <c r="N41" s="173"/>
      <c r="O41" s="295" t="s">
        <v>650</v>
      </c>
      <c r="P41" s="296" t="s">
        <v>640</v>
      </c>
      <c r="Q41" s="297" t="s">
        <v>136</v>
      </c>
      <c r="S41" s="88" t="s">
        <v>157</v>
      </c>
      <c r="AE41" s="136">
        <v>48</v>
      </c>
    </row>
    <row r="42" spans="1:31" x14ac:dyDescent="0.3">
      <c r="A42" s="263" t="s">
        <v>369</v>
      </c>
      <c r="B42" s="277" t="s">
        <v>382</v>
      </c>
      <c r="D42" s="283" t="s">
        <v>509</v>
      </c>
      <c r="F42" s="261" t="s">
        <v>534</v>
      </c>
      <c r="G42" s="262" t="s">
        <v>679</v>
      </c>
      <c r="I42" s="173"/>
      <c r="J42" s="295" t="s">
        <v>528</v>
      </c>
      <c r="K42" s="296">
        <v>78</v>
      </c>
      <c r="L42" s="297" t="s">
        <v>133</v>
      </c>
      <c r="N42" s="173"/>
      <c r="O42" s="295" t="s">
        <v>45</v>
      </c>
      <c r="P42" s="296">
        <v>106</v>
      </c>
      <c r="Q42" s="297" t="s">
        <v>133</v>
      </c>
      <c r="S42" s="88" t="s">
        <v>406</v>
      </c>
      <c r="AE42" s="136">
        <v>49</v>
      </c>
    </row>
    <row r="43" spans="1:31" x14ac:dyDescent="0.3">
      <c r="A43" s="263" t="s">
        <v>370</v>
      </c>
      <c r="B43" s="277" t="s">
        <v>341</v>
      </c>
      <c r="D43" s="283" t="s">
        <v>510</v>
      </c>
      <c r="F43" s="261" t="s">
        <v>137</v>
      </c>
      <c r="G43" s="262" t="s">
        <v>45</v>
      </c>
      <c r="I43" s="173"/>
      <c r="J43" s="295" t="s">
        <v>45</v>
      </c>
      <c r="K43" s="296">
        <v>106</v>
      </c>
      <c r="L43" s="297" t="s">
        <v>133</v>
      </c>
      <c r="N43" s="173"/>
      <c r="O43" s="295" t="s">
        <v>529</v>
      </c>
      <c r="P43" s="296">
        <v>64</v>
      </c>
      <c r="Q43" s="297" t="s">
        <v>136</v>
      </c>
      <c r="S43" s="88" t="s">
        <v>407</v>
      </c>
      <c r="AE43" s="136">
        <v>50</v>
      </c>
    </row>
    <row r="44" spans="1:31" x14ac:dyDescent="0.3">
      <c r="A44" s="264"/>
      <c r="B44" s="265"/>
      <c r="D44" s="283" t="s">
        <v>511</v>
      </c>
      <c r="F44" s="261" t="s">
        <v>539</v>
      </c>
      <c r="G44" s="262" t="s">
        <v>361</v>
      </c>
      <c r="I44" s="173"/>
      <c r="J44" s="295" t="s">
        <v>554</v>
      </c>
      <c r="K44" s="296">
        <v>126</v>
      </c>
      <c r="L44" s="297" t="s">
        <v>133</v>
      </c>
      <c r="N44" s="173"/>
      <c r="O44" s="295" t="s">
        <v>635</v>
      </c>
      <c r="P44" s="296">
        <v>73.599999999999994</v>
      </c>
      <c r="Q44" s="297" t="s">
        <v>136</v>
      </c>
      <c r="S44" s="88" t="s">
        <v>408</v>
      </c>
      <c r="AE44" s="136">
        <v>51</v>
      </c>
    </row>
    <row r="45" spans="1:31" x14ac:dyDescent="0.3">
      <c r="D45" s="283" t="s">
        <v>512</v>
      </c>
      <c r="F45" s="261" t="s">
        <v>60</v>
      </c>
      <c r="G45" s="262" t="s">
        <v>60</v>
      </c>
      <c r="I45" s="173"/>
      <c r="J45" s="295" t="s">
        <v>240</v>
      </c>
      <c r="K45" s="296">
        <v>136</v>
      </c>
      <c r="L45" s="297" t="s">
        <v>133</v>
      </c>
      <c r="N45" s="173"/>
      <c r="O45" s="295" t="s">
        <v>137</v>
      </c>
      <c r="P45" s="296">
        <v>67.5</v>
      </c>
      <c r="Q45" s="297" t="s">
        <v>133</v>
      </c>
      <c r="S45" s="88" t="s">
        <v>409</v>
      </c>
      <c r="AE45" s="136">
        <v>52</v>
      </c>
    </row>
    <row r="46" spans="1:31" x14ac:dyDescent="0.3">
      <c r="D46" s="284"/>
      <c r="F46" s="261" t="s">
        <v>227</v>
      </c>
      <c r="G46" s="262" t="s">
        <v>681</v>
      </c>
      <c r="I46" s="173"/>
      <c r="J46" s="295" t="s">
        <v>205</v>
      </c>
      <c r="K46" s="296">
        <v>65</v>
      </c>
      <c r="L46" s="297" t="s">
        <v>143</v>
      </c>
      <c r="N46" s="173"/>
      <c r="O46" s="295" t="s">
        <v>140</v>
      </c>
      <c r="P46" s="296">
        <v>67.5</v>
      </c>
      <c r="Q46" s="297" t="s">
        <v>133</v>
      </c>
      <c r="S46" s="88" t="s">
        <v>410</v>
      </c>
      <c r="AE46" s="136">
        <v>53</v>
      </c>
    </row>
    <row r="47" spans="1:31" x14ac:dyDescent="0.3">
      <c r="D47" s="88"/>
      <c r="F47" s="261" t="s">
        <v>244</v>
      </c>
      <c r="G47" s="262" t="s">
        <v>659</v>
      </c>
      <c r="I47" s="173"/>
      <c r="J47" s="295" t="s">
        <v>243</v>
      </c>
      <c r="K47" s="296">
        <v>68</v>
      </c>
      <c r="L47" s="297" t="s">
        <v>133</v>
      </c>
      <c r="N47" s="173"/>
      <c r="O47" s="295" t="s">
        <v>530</v>
      </c>
      <c r="P47" s="296">
        <v>101.25</v>
      </c>
      <c r="Q47" s="297" t="s">
        <v>136</v>
      </c>
      <c r="S47" s="88" t="s">
        <v>411</v>
      </c>
      <c r="AE47" s="136">
        <v>54</v>
      </c>
    </row>
    <row r="48" spans="1:31" x14ac:dyDescent="0.3">
      <c r="D48" s="288" t="s">
        <v>569</v>
      </c>
      <c r="F48" s="261" t="s">
        <v>535</v>
      </c>
      <c r="G48" s="262" t="s">
        <v>679</v>
      </c>
      <c r="I48" s="173"/>
      <c r="J48" s="295" t="s">
        <v>137</v>
      </c>
      <c r="K48" s="296">
        <v>67.5</v>
      </c>
      <c r="L48" s="297" t="s">
        <v>133</v>
      </c>
      <c r="N48" s="173"/>
      <c r="O48" s="295" t="s">
        <v>636</v>
      </c>
      <c r="P48" s="296">
        <v>116</v>
      </c>
      <c r="Q48" s="297" t="s">
        <v>136</v>
      </c>
      <c r="S48" s="88" t="s">
        <v>158</v>
      </c>
      <c r="AE48" s="136">
        <v>55</v>
      </c>
    </row>
    <row r="49" spans="4:31" x14ac:dyDescent="0.3">
      <c r="D49" s="285" t="s">
        <v>570</v>
      </c>
      <c r="F49" s="261" t="s">
        <v>140</v>
      </c>
      <c r="G49" s="262" t="s">
        <v>45</v>
      </c>
      <c r="I49" s="173"/>
      <c r="J49" s="295" t="s">
        <v>60</v>
      </c>
      <c r="K49" s="296">
        <v>106</v>
      </c>
      <c r="L49" s="297" t="s">
        <v>133</v>
      </c>
      <c r="N49" s="173"/>
      <c r="O49" s="295" t="s">
        <v>649</v>
      </c>
      <c r="P49" s="296">
        <v>124</v>
      </c>
      <c r="Q49" s="297" t="s">
        <v>133</v>
      </c>
      <c r="S49" s="88" t="s">
        <v>412</v>
      </c>
      <c r="AE49" s="136">
        <v>56</v>
      </c>
    </row>
    <row r="50" spans="4:31" x14ac:dyDescent="0.3">
      <c r="D50" s="286" t="s">
        <v>571</v>
      </c>
      <c r="F50" s="261" t="s">
        <v>536</v>
      </c>
      <c r="G50" s="262" t="s">
        <v>334</v>
      </c>
      <c r="I50" s="173"/>
      <c r="J50" s="295" t="s">
        <v>227</v>
      </c>
      <c r="K50" s="296">
        <v>126</v>
      </c>
      <c r="L50" s="297" t="s">
        <v>133</v>
      </c>
      <c r="N50" s="173"/>
      <c r="O50" s="295" t="s">
        <v>649</v>
      </c>
      <c r="P50" s="296">
        <v>149</v>
      </c>
      <c r="Q50" s="297" t="s">
        <v>133</v>
      </c>
      <c r="S50" s="88" t="s">
        <v>413</v>
      </c>
      <c r="AE50" s="136">
        <v>57</v>
      </c>
    </row>
    <row r="51" spans="4:31" x14ac:dyDescent="0.3">
      <c r="D51" s="286" t="s">
        <v>572</v>
      </c>
      <c r="F51" s="261" t="s">
        <v>674</v>
      </c>
      <c r="G51" s="262" t="s">
        <v>358</v>
      </c>
      <c r="I51" s="173"/>
      <c r="J51" s="295" t="s">
        <v>244</v>
      </c>
      <c r="K51" s="296">
        <v>136</v>
      </c>
      <c r="L51" s="297" t="s">
        <v>133</v>
      </c>
      <c r="N51" s="173"/>
      <c r="O51" s="295"/>
      <c r="P51" s="299"/>
      <c r="Q51" s="300"/>
      <c r="S51" s="88" t="s">
        <v>279</v>
      </c>
      <c r="AE51" s="136">
        <v>58</v>
      </c>
    </row>
    <row r="52" spans="4:31" x14ac:dyDescent="0.3">
      <c r="D52" s="287"/>
      <c r="F52" s="261" t="s">
        <v>675</v>
      </c>
      <c r="G52" s="262" t="s">
        <v>358</v>
      </c>
      <c r="I52" s="173"/>
      <c r="J52" s="295" t="s">
        <v>140</v>
      </c>
      <c r="K52" s="296">
        <v>67.5</v>
      </c>
      <c r="L52" s="297" t="s">
        <v>133</v>
      </c>
      <c r="N52" s="175"/>
      <c r="O52" s="190"/>
      <c r="P52" s="184"/>
      <c r="Q52" s="191"/>
      <c r="S52" s="88" t="s">
        <v>414</v>
      </c>
      <c r="AE52" s="136">
        <v>59</v>
      </c>
    </row>
    <row r="53" spans="4:31" x14ac:dyDescent="0.3">
      <c r="D53" s="88"/>
      <c r="F53" s="261" t="s">
        <v>69</v>
      </c>
      <c r="G53" s="262" t="s">
        <v>519</v>
      </c>
      <c r="I53" s="173"/>
      <c r="J53" s="295" t="s">
        <v>638</v>
      </c>
      <c r="K53" s="296">
        <v>93.38</v>
      </c>
      <c r="L53" s="297" t="s">
        <v>119</v>
      </c>
      <c r="N53" s="88"/>
      <c r="O53" s="95"/>
      <c r="P53" s="94"/>
      <c r="Q53" s="94"/>
      <c r="S53" s="88" t="s">
        <v>159</v>
      </c>
      <c r="AE53" s="136">
        <v>60</v>
      </c>
    </row>
    <row r="54" spans="4:31" x14ac:dyDescent="0.3">
      <c r="D54" s="289" t="s">
        <v>573</v>
      </c>
      <c r="F54" s="261" t="s">
        <v>542</v>
      </c>
      <c r="G54" s="262" t="s">
        <v>629</v>
      </c>
      <c r="I54" s="173"/>
      <c r="J54" s="308" t="s">
        <v>638</v>
      </c>
      <c r="K54" s="296">
        <v>102.38</v>
      </c>
      <c r="L54" s="297" t="s">
        <v>119</v>
      </c>
      <c r="N54" s="171" t="s">
        <v>355</v>
      </c>
      <c r="O54" s="185"/>
      <c r="P54" s="186"/>
      <c r="Q54" s="187"/>
      <c r="S54" s="88" t="s">
        <v>415</v>
      </c>
      <c r="AE54" s="136">
        <v>61</v>
      </c>
    </row>
    <row r="55" spans="4:31" x14ac:dyDescent="0.3">
      <c r="D55" s="285" t="s">
        <v>574</v>
      </c>
      <c r="F55" s="261" t="s">
        <v>360</v>
      </c>
      <c r="G55" s="262" t="s">
        <v>360</v>
      </c>
      <c r="I55" s="173"/>
      <c r="J55" s="308" t="s">
        <v>652</v>
      </c>
      <c r="K55" s="296">
        <v>105</v>
      </c>
      <c r="L55" s="297" t="s">
        <v>133</v>
      </c>
      <c r="N55" s="173"/>
      <c r="O55" s="295" t="s">
        <v>275</v>
      </c>
      <c r="P55" s="296">
        <v>126</v>
      </c>
      <c r="Q55" s="296" t="s">
        <v>143</v>
      </c>
      <c r="S55" s="88" t="s">
        <v>416</v>
      </c>
      <c r="AE55" s="136">
        <v>62</v>
      </c>
    </row>
    <row r="56" spans="4:31" x14ac:dyDescent="0.3">
      <c r="D56" s="286" t="s">
        <v>575</v>
      </c>
      <c r="F56" s="261" t="s">
        <v>540</v>
      </c>
      <c r="G56" s="262" t="s">
        <v>361</v>
      </c>
      <c r="I56" s="173"/>
      <c r="J56" s="308" t="s">
        <v>649</v>
      </c>
      <c r="K56" s="296">
        <v>124</v>
      </c>
      <c r="L56" s="297" t="s">
        <v>133</v>
      </c>
      <c r="N56" s="175"/>
      <c r="O56" s="190"/>
      <c r="P56" s="184"/>
      <c r="Q56" s="191"/>
      <c r="S56" s="88" t="s">
        <v>417</v>
      </c>
      <c r="AE56" s="136">
        <v>63</v>
      </c>
    </row>
    <row r="57" spans="4:31" x14ac:dyDescent="0.3">
      <c r="D57" s="286" t="s">
        <v>576</v>
      </c>
      <c r="F57" s="261" t="s">
        <v>638</v>
      </c>
      <c r="G57" s="262" t="s">
        <v>60</v>
      </c>
      <c r="I57" s="173"/>
      <c r="J57" s="308" t="s">
        <v>649</v>
      </c>
      <c r="K57" s="296">
        <v>149</v>
      </c>
      <c r="L57" s="297" t="s">
        <v>133</v>
      </c>
      <c r="N57" s="88"/>
      <c r="O57" s="95"/>
      <c r="P57" s="94"/>
      <c r="Q57" s="94"/>
      <c r="S57" s="88" t="s">
        <v>418</v>
      </c>
      <c r="AE57" s="136">
        <v>64</v>
      </c>
    </row>
    <row r="58" spans="4:31" x14ac:dyDescent="0.3">
      <c r="D58" s="286" t="s">
        <v>577</v>
      </c>
      <c r="F58" s="261" t="s">
        <v>544</v>
      </c>
      <c r="G58" s="262" t="s">
        <v>518</v>
      </c>
      <c r="I58" s="173"/>
      <c r="J58" s="295" t="s">
        <v>555</v>
      </c>
      <c r="K58" s="296">
        <v>126</v>
      </c>
      <c r="L58" s="297" t="s">
        <v>133</v>
      </c>
      <c r="N58" s="171" t="s">
        <v>348</v>
      </c>
      <c r="O58" s="185"/>
      <c r="P58" s="186"/>
      <c r="Q58" s="187"/>
      <c r="S58" s="88" t="s">
        <v>419</v>
      </c>
      <c r="AE58" s="136">
        <v>65</v>
      </c>
    </row>
    <row r="59" spans="4:31" x14ac:dyDescent="0.3">
      <c r="D59" s="286" t="s">
        <v>296</v>
      </c>
      <c r="F59" s="261" t="s">
        <v>530</v>
      </c>
      <c r="G59" s="262" t="s">
        <v>45</v>
      </c>
      <c r="I59" s="173"/>
      <c r="J59" s="295" t="s">
        <v>562</v>
      </c>
      <c r="K59" s="296">
        <v>136</v>
      </c>
      <c r="L59" s="297" t="s">
        <v>133</v>
      </c>
      <c r="N59" s="173"/>
      <c r="O59" s="295" t="s">
        <v>531</v>
      </c>
      <c r="P59" s="296">
        <v>68.5</v>
      </c>
      <c r="Q59" s="296" t="s">
        <v>133</v>
      </c>
      <c r="S59" s="88" t="s">
        <v>420</v>
      </c>
      <c r="AE59" s="136">
        <v>66</v>
      </c>
    </row>
    <row r="60" spans="4:31" x14ac:dyDescent="0.3">
      <c r="D60" s="286" t="s">
        <v>578</v>
      </c>
      <c r="F60" s="261" t="s">
        <v>668</v>
      </c>
      <c r="G60" s="262" t="s">
        <v>678</v>
      </c>
      <c r="I60" s="173"/>
      <c r="J60" s="308" t="s">
        <v>651</v>
      </c>
      <c r="K60" s="296">
        <v>136</v>
      </c>
      <c r="L60" s="297" t="s">
        <v>133</v>
      </c>
      <c r="N60" s="175"/>
      <c r="O60" s="190"/>
      <c r="P60" s="184"/>
      <c r="Q60" s="191"/>
      <c r="S60" s="88" t="s">
        <v>261</v>
      </c>
      <c r="AE60" s="136">
        <v>67</v>
      </c>
    </row>
    <row r="61" spans="4:31" x14ac:dyDescent="0.3">
      <c r="D61" s="286" t="s">
        <v>293</v>
      </c>
      <c r="F61" s="261" t="s">
        <v>545</v>
      </c>
      <c r="G61" s="262" t="s">
        <v>518</v>
      </c>
      <c r="I61" s="173"/>
      <c r="J61" s="295" t="s">
        <v>264</v>
      </c>
      <c r="K61" s="296">
        <v>106</v>
      </c>
      <c r="L61" s="297" t="s">
        <v>143</v>
      </c>
      <c r="N61" s="88"/>
      <c r="O61" s="95"/>
      <c r="P61" s="94"/>
      <c r="Q61" s="94"/>
      <c r="S61" s="88" t="s">
        <v>421</v>
      </c>
      <c r="AE61" s="136">
        <v>68</v>
      </c>
    </row>
    <row r="62" spans="4:31" x14ac:dyDescent="0.3">
      <c r="D62" s="286" t="s">
        <v>579</v>
      </c>
      <c r="F62" s="261" t="s">
        <v>669</v>
      </c>
      <c r="G62" s="262" t="s">
        <v>678</v>
      </c>
      <c r="I62" s="173"/>
      <c r="J62" s="295" t="s">
        <v>556</v>
      </c>
      <c r="K62" s="296">
        <v>62.5</v>
      </c>
      <c r="L62" s="297" t="s">
        <v>143</v>
      </c>
      <c r="N62" s="171" t="s">
        <v>374</v>
      </c>
      <c r="O62" s="185"/>
      <c r="P62" s="186"/>
      <c r="Q62" s="187"/>
      <c r="S62" s="88" t="s">
        <v>223</v>
      </c>
      <c r="AE62" s="136">
        <v>69</v>
      </c>
    </row>
    <row r="63" spans="4:31" x14ac:dyDescent="0.3">
      <c r="D63" s="286" t="s">
        <v>580</v>
      </c>
      <c r="F63" s="261" t="s">
        <v>652</v>
      </c>
      <c r="G63" s="262" t="s">
        <v>60</v>
      </c>
      <c r="I63" s="173"/>
      <c r="J63" s="295" t="s">
        <v>557</v>
      </c>
      <c r="K63" s="296">
        <v>106</v>
      </c>
      <c r="L63" s="297" t="s">
        <v>143</v>
      </c>
      <c r="N63" s="173"/>
      <c r="O63" s="295" t="s">
        <v>532</v>
      </c>
      <c r="P63" s="296">
        <v>65</v>
      </c>
      <c r="Q63" s="296" t="s">
        <v>143</v>
      </c>
      <c r="S63" s="88" t="s">
        <v>662</v>
      </c>
      <c r="AE63" s="136">
        <v>70</v>
      </c>
    </row>
    <row r="64" spans="4:31" x14ac:dyDescent="0.3">
      <c r="D64" s="286" t="s">
        <v>298</v>
      </c>
      <c r="F64" s="261" t="s">
        <v>649</v>
      </c>
      <c r="G64" s="262" t="s">
        <v>45</v>
      </c>
      <c r="I64" s="173"/>
      <c r="J64" s="295" t="s">
        <v>364</v>
      </c>
      <c r="K64" s="296">
        <v>126</v>
      </c>
      <c r="L64" s="297" t="s">
        <v>133</v>
      </c>
      <c r="N64" s="173"/>
      <c r="O64" s="295" t="s">
        <v>637</v>
      </c>
      <c r="P64" s="296">
        <v>65</v>
      </c>
      <c r="Q64" s="296" t="s">
        <v>143</v>
      </c>
      <c r="S64" s="88" t="s">
        <v>282</v>
      </c>
      <c r="AE64" s="136">
        <v>71</v>
      </c>
    </row>
    <row r="65" spans="4:31" x14ac:dyDescent="0.3">
      <c r="D65" s="287"/>
      <c r="F65" s="261" t="s">
        <v>546</v>
      </c>
      <c r="G65" s="262" t="s">
        <v>518</v>
      </c>
      <c r="I65" s="173"/>
      <c r="J65" s="295" t="s">
        <v>206</v>
      </c>
      <c r="K65" s="296">
        <v>281.25</v>
      </c>
      <c r="L65" s="297" t="s">
        <v>143</v>
      </c>
      <c r="N65" s="173"/>
      <c r="O65" s="295" t="s">
        <v>533</v>
      </c>
      <c r="P65" s="296">
        <v>52</v>
      </c>
      <c r="Q65" s="296" t="s">
        <v>143</v>
      </c>
      <c r="S65" s="88" t="s">
        <v>160</v>
      </c>
      <c r="AE65" s="136">
        <v>72</v>
      </c>
    </row>
    <row r="66" spans="4:31" x14ac:dyDescent="0.3">
      <c r="F66" s="310" t="s">
        <v>549</v>
      </c>
      <c r="G66" s="262" t="s">
        <v>519</v>
      </c>
      <c r="I66" s="173"/>
      <c r="J66" s="308" t="s">
        <v>653</v>
      </c>
      <c r="K66" s="296">
        <v>131</v>
      </c>
      <c r="L66" s="297" t="s">
        <v>133</v>
      </c>
      <c r="N66" s="175"/>
      <c r="O66" s="190"/>
      <c r="P66" s="184"/>
      <c r="Q66" s="191"/>
      <c r="S66" s="88" t="s">
        <v>422</v>
      </c>
      <c r="AE66" s="136">
        <v>73</v>
      </c>
    </row>
    <row r="67" spans="4:31" x14ac:dyDescent="0.3">
      <c r="F67" s="261" t="s">
        <v>214</v>
      </c>
      <c r="G67" s="262" t="s">
        <v>629</v>
      </c>
      <c r="I67" s="173"/>
      <c r="J67" s="309" t="s">
        <v>656</v>
      </c>
      <c r="K67" s="296">
        <v>126</v>
      </c>
      <c r="L67" s="297" t="s">
        <v>133</v>
      </c>
      <c r="N67" s="88"/>
      <c r="O67" s="95"/>
      <c r="P67" s="94"/>
      <c r="Q67" s="94"/>
      <c r="S67" s="88" t="s">
        <v>423</v>
      </c>
      <c r="AE67" s="136">
        <v>74</v>
      </c>
    </row>
    <row r="68" spans="4:31" x14ac:dyDescent="0.3">
      <c r="F68" s="261" t="s">
        <v>208</v>
      </c>
      <c r="G68" s="262" t="s">
        <v>367</v>
      </c>
      <c r="I68" s="173"/>
      <c r="J68" s="308" t="s">
        <v>655</v>
      </c>
      <c r="K68" s="296">
        <v>136</v>
      </c>
      <c r="L68" s="297" t="s">
        <v>133</v>
      </c>
      <c r="N68" s="171" t="s">
        <v>375</v>
      </c>
      <c r="O68" s="185"/>
      <c r="P68" s="186"/>
      <c r="Q68" s="187"/>
      <c r="S68" s="88" t="s">
        <v>424</v>
      </c>
      <c r="AE68" s="136">
        <v>75</v>
      </c>
    </row>
    <row r="69" spans="4:31" x14ac:dyDescent="0.3">
      <c r="F69" s="261" t="s">
        <v>274</v>
      </c>
      <c r="G69" s="262" t="s">
        <v>319</v>
      </c>
      <c r="I69" s="173"/>
      <c r="J69" s="295" t="s">
        <v>552</v>
      </c>
      <c r="K69" s="296">
        <v>126</v>
      </c>
      <c r="L69" s="297" t="s">
        <v>133</v>
      </c>
      <c r="N69" s="173"/>
      <c r="O69" s="295" t="s">
        <v>654</v>
      </c>
      <c r="P69" s="296" t="s">
        <v>640</v>
      </c>
      <c r="Q69" s="296" t="s">
        <v>136</v>
      </c>
      <c r="S69" s="88" t="s">
        <v>425</v>
      </c>
      <c r="AE69" s="136">
        <v>76</v>
      </c>
    </row>
    <row r="70" spans="4:31" x14ac:dyDescent="0.3">
      <c r="F70" s="261" t="s">
        <v>229</v>
      </c>
      <c r="G70" s="262" t="s">
        <v>319</v>
      </c>
      <c r="I70" s="173"/>
      <c r="J70" s="295"/>
      <c r="K70" s="295"/>
      <c r="L70" s="298"/>
      <c r="N70" s="173"/>
      <c r="O70" s="295"/>
      <c r="P70" s="296"/>
      <c r="Q70" s="296"/>
      <c r="S70" s="88" t="s">
        <v>426</v>
      </c>
      <c r="AE70" s="136">
        <v>77</v>
      </c>
    </row>
    <row r="71" spans="4:31" x14ac:dyDescent="0.3">
      <c r="F71" s="261" t="s">
        <v>230</v>
      </c>
      <c r="G71" s="262" t="s">
        <v>319</v>
      </c>
      <c r="I71" s="173"/>
      <c r="J71" s="296"/>
      <c r="K71" s="296"/>
      <c r="L71" s="297"/>
      <c r="N71" s="173"/>
      <c r="O71" s="295" t="s">
        <v>60</v>
      </c>
      <c r="P71" s="296">
        <v>106</v>
      </c>
      <c r="Q71" s="296" t="s">
        <v>133</v>
      </c>
      <c r="S71" s="88" t="s">
        <v>161</v>
      </c>
      <c r="AE71" s="136">
        <v>78</v>
      </c>
    </row>
    <row r="72" spans="4:31" x14ac:dyDescent="0.3">
      <c r="F72" s="310" t="s">
        <v>685</v>
      </c>
      <c r="G72" s="262" t="s">
        <v>319</v>
      </c>
      <c r="I72" s="173"/>
      <c r="J72" s="295"/>
      <c r="K72" s="295"/>
      <c r="L72" s="298"/>
      <c r="N72" s="173"/>
      <c r="O72" s="295" t="s">
        <v>638</v>
      </c>
      <c r="P72" s="296">
        <v>93.38</v>
      </c>
      <c r="Q72" s="296" t="s">
        <v>119</v>
      </c>
      <c r="S72" s="88" t="s">
        <v>162</v>
      </c>
      <c r="AE72" s="136">
        <v>79</v>
      </c>
    </row>
    <row r="73" spans="4:31" x14ac:dyDescent="0.3">
      <c r="F73" s="310" t="s">
        <v>128</v>
      </c>
      <c r="G73" s="262" t="s">
        <v>319</v>
      </c>
      <c r="I73" s="173"/>
      <c r="J73" s="188"/>
      <c r="K73" s="188"/>
      <c r="L73" s="178"/>
      <c r="N73" s="173"/>
      <c r="O73" s="295" t="s">
        <v>638</v>
      </c>
      <c r="P73" s="296">
        <v>102.38</v>
      </c>
      <c r="Q73" s="296" t="s">
        <v>119</v>
      </c>
      <c r="S73" s="88" t="s">
        <v>427</v>
      </c>
      <c r="AE73" s="136">
        <v>80</v>
      </c>
    </row>
    <row r="74" spans="4:31" x14ac:dyDescent="0.3">
      <c r="F74" s="310" t="s">
        <v>646</v>
      </c>
      <c r="G74" s="262" t="s">
        <v>319</v>
      </c>
      <c r="I74" s="175"/>
      <c r="J74" s="190"/>
      <c r="K74" s="190"/>
      <c r="L74" s="179"/>
      <c r="N74" s="173"/>
      <c r="O74" s="295" t="s">
        <v>652</v>
      </c>
      <c r="P74" s="296">
        <v>105</v>
      </c>
      <c r="Q74" s="296" t="s">
        <v>133</v>
      </c>
      <c r="S74" s="88" t="s">
        <v>163</v>
      </c>
      <c r="AE74" s="136">
        <v>81</v>
      </c>
    </row>
    <row r="75" spans="4:31" x14ac:dyDescent="0.3">
      <c r="F75" s="261" t="s">
        <v>618</v>
      </c>
      <c r="G75" s="262" t="s">
        <v>370</v>
      </c>
      <c r="I75" s="88"/>
      <c r="J75" s="95"/>
      <c r="K75" s="95"/>
      <c r="L75" s="95"/>
      <c r="N75" s="173"/>
      <c r="O75" s="295"/>
      <c r="P75" s="296"/>
      <c r="Q75" s="300"/>
      <c r="S75" s="88" t="s">
        <v>428</v>
      </c>
      <c r="AE75" s="136">
        <v>82</v>
      </c>
    </row>
    <row r="76" spans="4:31" x14ac:dyDescent="0.3">
      <c r="F76" s="261" t="s">
        <v>619</v>
      </c>
      <c r="G76" s="262" t="s">
        <v>370</v>
      </c>
      <c r="I76" s="171" t="s">
        <v>515</v>
      </c>
      <c r="J76" s="185"/>
      <c r="K76" s="185"/>
      <c r="L76" s="180"/>
      <c r="N76" s="175"/>
      <c r="O76" s="190"/>
      <c r="P76" s="184"/>
      <c r="Q76" s="191"/>
      <c r="S76" s="88" t="s">
        <v>429</v>
      </c>
      <c r="AE76" s="136">
        <v>83</v>
      </c>
    </row>
    <row r="77" spans="4:31" x14ac:dyDescent="0.3">
      <c r="F77" s="261" t="s">
        <v>620</v>
      </c>
      <c r="G77" s="262" t="s">
        <v>370</v>
      </c>
      <c r="I77" s="173"/>
      <c r="J77" s="295" t="s">
        <v>41</v>
      </c>
      <c r="K77" s="296">
        <v>26</v>
      </c>
      <c r="L77" s="297" t="s">
        <v>639</v>
      </c>
      <c r="N77" s="88"/>
      <c r="O77" s="95"/>
      <c r="P77" s="94"/>
      <c r="Q77" s="94"/>
      <c r="S77" s="88" t="s">
        <v>430</v>
      </c>
      <c r="AE77" s="136">
        <v>84</v>
      </c>
    </row>
    <row r="78" spans="4:31" x14ac:dyDescent="0.3">
      <c r="F78" s="261" t="s">
        <v>555</v>
      </c>
      <c r="G78" s="262" t="s">
        <v>681</v>
      </c>
      <c r="I78" s="173"/>
      <c r="J78" s="295" t="s">
        <v>523</v>
      </c>
      <c r="K78" s="296">
        <v>26</v>
      </c>
      <c r="L78" s="297" t="s">
        <v>136</v>
      </c>
      <c r="N78" s="171" t="s">
        <v>342</v>
      </c>
      <c r="O78" s="185"/>
      <c r="P78" s="186"/>
      <c r="Q78" s="187"/>
      <c r="S78" s="88" t="s">
        <v>224</v>
      </c>
      <c r="AE78" s="136">
        <v>85</v>
      </c>
    </row>
    <row r="79" spans="4:31" x14ac:dyDescent="0.3">
      <c r="F79" s="261" t="s">
        <v>562</v>
      </c>
      <c r="G79" s="262" t="s">
        <v>659</v>
      </c>
      <c r="I79" s="173"/>
      <c r="J79" s="295" t="s">
        <v>525</v>
      </c>
      <c r="K79" s="296">
        <v>78</v>
      </c>
      <c r="L79" s="297" t="s">
        <v>134</v>
      </c>
      <c r="N79" s="173"/>
      <c r="O79" s="295" t="s">
        <v>534</v>
      </c>
      <c r="P79" s="296">
        <v>1260</v>
      </c>
      <c r="Q79" s="297" t="s">
        <v>3</v>
      </c>
      <c r="S79" s="88" t="s">
        <v>431</v>
      </c>
      <c r="AE79" s="136">
        <v>86</v>
      </c>
    </row>
    <row r="80" spans="4:31" x14ac:dyDescent="0.3">
      <c r="F80" s="261" t="s">
        <v>651</v>
      </c>
      <c r="G80" s="262" t="s">
        <v>364</v>
      </c>
      <c r="I80" s="173"/>
      <c r="J80" s="301" t="s">
        <v>524</v>
      </c>
      <c r="K80" s="296">
        <v>130</v>
      </c>
      <c r="L80" s="297" t="s">
        <v>134</v>
      </c>
      <c r="N80" s="173"/>
      <c r="O80" s="295" t="s">
        <v>535</v>
      </c>
      <c r="P80" s="296">
        <v>52</v>
      </c>
      <c r="Q80" s="297" t="s">
        <v>133</v>
      </c>
      <c r="S80" s="88" t="s">
        <v>193</v>
      </c>
      <c r="AE80" s="136">
        <v>87</v>
      </c>
    </row>
    <row r="81" spans="6:31" x14ac:dyDescent="0.3">
      <c r="F81" s="261" t="s">
        <v>621</v>
      </c>
      <c r="G81" s="262" t="s">
        <v>362</v>
      </c>
      <c r="I81" s="175"/>
      <c r="J81" s="190"/>
      <c r="K81" s="190"/>
      <c r="L81" s="179"/>
      <c r="N81" s="175"/>
      <c r="O81" s="190"/>
      <c r="P81" s="184"/>
      <c r="Q81" s="191"/>
      <c r="S81" s="88" t="s">
        <v>164</v>
      </c>
      <c r="AE81" s="136">
        <v>88</v>
      </c>
    </row>
    <row r="82" spans="6:31" x14ac:dyDescent="0.3">
      <c r="F82" s="261" t="s">
        <v>622</v>
      </c>
      <c r="G82" s="262" t="s">
        <v>362</v>
      </c>
      <c r="I82" s="88"/>
      <c r="J82" s="95"/>
      <c r="K82" s="95"/>
      <c r="L82" s="95"/>
      <c r="N82" s="88"/>
      <c r="O82" s="95"/>
      <c r="P82" s="94"/>
      <c r="Q82" s="94"/>
      <c r="S82" s="88" t="s">
        <v>432</v>
      </c>
      <c r="AE82" s="136">
        <v>89</v>
      </c>
    </row>
    <row r="83" spans="6:31" x14ac:dyDescent="0.3">
      <c r="F83" s="310" t="s">
        <v>623</v>
      </c>
      <c r="G83" s="262" t="s">
        <v>362</v>
      </c>
      <c r="I83" s="171" t="s">
        <v>203</v>
      </c>
      <c r="J83" s="185"/>
      <c r="K83" s="185"/>
      <c r="L83" s="180"/>
      <c r="N83" s="171" t="s">
        <v>354</v>
      </c>
      <c r="O83" s="185"/>
      <c r="P83" s="186"/>
      <c r="Q83" s="187"/>
      <c r="S83" s="88" t="s">
        <v>189</v>
      </c>
      <c r="AE83" s="136">
        <v>90</v>
      </c>
    </row>
    <row r="84" spans="6:31" x14ac:dyDescent="0.3">
      <c r="F84" s="261" t="s">
        <v>624</v>
      </c>
      <c r="G84" s="262" t="s">
        <v>362</v>
      </c>
      <c r="I84" s="173"/>
      <c r="J84" s="296" t="s">
        <v>520</v>
      </c>
      <c r="K84" s="296">
        <v>55</v>
      </c>
      <c r="L84" s="297" t="s">
        <v>143</v>
      </c>
      <c r="N84" s="173"/>
      <c r="O84" s="295" t="s">
        <v>536</v>
      </c>
      <c r="P84" s="299">
        <v>50</v>
      </c>
      <c r="Q84" s="297" t="s">
        <v>133</v>
      </c>
      <c r="S84" s="88" t="s">
        <v>433</v>
      </c>
      <c r="AE84" s="136">
        <v>91</v>
      </c>
    </row>
    <row r="85" spans="6:31" x14ac:dyDescent="0.3">
      <c r="F85" s="261" t="s">
        <v>686</v>
      </c>
      <c r="G85" s="262" t="s">
        <v>362</v>
      </c>
      <c r="I85" s="173"/>
      <c r="J85" s="296" t="s">
        <v>521</v>
      </c>
      <c r="K85" s="296">
        <v>52</v>
      </c>
      <c r="L85" s="297" t="s">
        <v>143</v>
      </c>
      <c r="N85" s="173"/>
      <c r="O85" s="295" t="s">
        <v>274</v>
      </c>
      <c r="P85" s="299">
        <v>200</v>
      </c>
      <c r="Q85" s="297" t="s">
        <v>135</v>
      </c>
      <c r="S85" s="88" t="s">
        <v>194</v>
      </c>
      <c r="AE85" s="136">
        <v>92</v>
      </c>
    </row>
    <row r="86" spans="6:31" x14ac:dyDescent="0.3">
      <c r="F86" s="261" t="s">
        <v>641</v>
      </c>
      <c r="G86" s="262" t="s">
        <v>680</v>
      </c>
      <c r="I86" s="173"/>
      <c r="J86" s="296" t="s">
        <v>522</v>
      </c>
      <c r="K86" s="296">
        <v>54</v>
      </c>
      <c r="L86" s="297" t="s">
        <v>133</v>
      </c>
      <c r="N86" s="173"/>
      <c r="O86" s="188"/>
      <c r="P86" s="182"/>
      <c r="Q86" s="189"/>
      <c r="S86" s="88" t="s">
        <v>434</v>
      </c>
      <c r="AE86" s="136">
        <v>93</v>
      </c>
    </row>
    <row r="87" spans="6:31" x14ac:dyDescent="0.3">
      <c r="F87" s="261" t="s">
        <v>642</v>
      </c>
      <c r="G87" s="262" t="s">
        <v>680</v>
      </c>
      <c r="I87" s="173"/>
      <c r="J87" s="296" t="s">
        <v>665</v>
      </c>
      <c r="K87" s="296" t="s">
        <v>640</v>
      </c>
      <c r="L87" s="297"/>
      <c r="N87" s="175"/>
      <c r="O87" s="190"/>
      <c r="P87" s="184"/>
      <c r="Q87" s="191"/>
      <c r="S87" s="88" t="s">
        <v>225</v>
      </c>
      <c r="AE87" s="136">
        <v>94</v>
      </c>
    </row>
    <row r="88" spans="6:31" x14ac:dyDescent="0.3">
      <c r="F88" s="261" t="s">
        <v>330</v>
      </c>
      <c r="G88" s="262" t="s">
        <v>330</v>
      </c>
      <c r="I88" s="173"/>
      <c r="J88" s="296" t="s">
        <v>138</v>
      </c>
      <c r="K88" s="296">
        <v>65</v>
      </c>
      <c r="L88" s="297" t="s">
        <v>133</v>
      </c>
      <c r="N88" s="88"/>
      <c r="O88" s="95"/>
      <c r="P88" s="94"/>
      <c r="Q88" s="94"/>
      <c r="S88" s="88" t="s">
        <v>195</v>
      </c>
      <c r="AE88" s="136">
        <v>95</v>
      </c>
    </row>
    <row r="89" spans="6:31" x14ac:dyDescent="0.3">
      <c r="F89" s="310" t="s">
        <v>643</v>
      </c>
      <c r="G89" s="262" t="s">
        <v>680</v>
      </c>
      <c r="I89" s="173"/>
      <c r="J89" s="296" t="s">
        <v>666</v>
      </c>
      <c r="K89" s="296">
        <v>60</v>
      </c>
      <c r="L89" s="297" t="s">
        <v>134</v>
      </c>
      <c r="N89" s="171" t="s">
        <v>343</v>
      </c>
      <c r="O89" s="185"/>
      <c r="P89" s="186"/>
      <c r="Q89" s="187"/>
      <c r="S89" s="88" t="s">
        <v>165</v>
      </c>
      <c r="AE89" s="136">
        <v>96</v>
      </c>
    </row>
    <row r="90" spans="6:31" x14ac:dyDescent="0.3">
      <c r="F90" s="261" t="s">
        <v>687</v>
      </c>
      <c r="G90" s="262" t="s">
        <v>331</v>
      </c>
      <c r="I90" s="173"/>
      <c r="J90" s="296" t="s">
        <v>667</v>
      </c>
      <c r="K90" s="296">
        <v>60</v>
      </c>
      <c r="L90" s="297" t="s">
        <v>134</v>
      </c>
      <c r="N90" s="173"/>
      <c r="O90" s="295" t="s">
        <v>360</v>
      </c>
      <c r="P90" s="296">
        <v>367.31</v>
      </c>
      <c r="Q90" s="297" t="s">
        <v>3</v>
      </c>
      <c r="S90" s="88" t="s">
        <v>435</v>
      </c>
      <c r="AE90" s="136">
        <v>97</v>
      </c>
    </row>
    <row r="91" spans="6:31" x14ac:dyDescent="0.3">
      <c r="F91" s="263" t="s">
        <v>331</v>
      </c>
      <c r="G91" s="262" t="s">
        <v>331</v>
      </c>
      <c r="I91" s="173"/>
      <c r="J91" s="295" t="s">
        <v>252</v>
      </c>
      <c r="K91" s="296">
        <v>302</v>
      </c>
      <c r="L91" s="297" t="s">
        <v>134</v>
      </c>
      <c r="N91" s="175"/>
      <c r="O91" s="190"/>
      <c r="P91" s="184"/>
      <c r="Q91" s="191"/>
      <c r="S91" s="88" t="s">
        <v>166</v>
      </c>
      <c r="AE91" s="136">
        <v>98</v>
      </c>
    </row>
    <row r="92" spans="6:31" x14ac:dyDescent="0.3">
      <c r="F92" s="263" t="s">
        <v>688</v>
      </c>
      <c r="G92" s="262" t="s">
        <v>331</v>
      </c>
      <c r="I92" s="173"/>
      <c r="J92" s="295" t="s">
        <v>531</v>
      </c>
      <c r="K92" s="296">
        <v>68.5</v>
      </c>
      <c r="L92" s="297" t="s">
        <v>133</v>
      </c>
      <c r="N92" s="88"/>
      <c r="O92" s="95"/>
      <c r="P92" s="94"/>
      <c r="Q92" s="94"/>
      <c r="S92" s="88" t="s">
        <v>436</v>
      </c>
      <c r="AE92" s="136">
        <v>99</v>
      </c>
    </row>
    <row r="93" spans="6:31" x14ac:dyDescent="0.3">
      <c r="F93" s="263" t="s">
        <v>644</v>
      </c>
      <c r="G93" s="262" t="s">
        <v>680</v>
      </c>
      <c r="I93" s="173"/>
      <c r="J93" s="295" t="s">
        <v>533</v>
      </c>
      <c r="K93" s="296">
        <v>52</v>
      </c>
      <c r="L93" s="297" t="s">
        <v>143</v>
      </c>
      <c r="N93" s="171" t="s">
        <v>339</v>
      </c>
      <c r="O93" s="185"/>
      <c r="P93" s="186"/>
      <c r="Q93" s="187"/>
      <c r="S93" s="88" t="s">
        <v>196</v>
      </c>
      <c r="AE93" s="136">
        <v>100</v>
      </c>
    </row>
    <row r="94" spans="6:31" x14ac:dyDescent="0.3">
      <c r="F94" s="263" t="s">
        <v>625</v>
      </c>
      <c r="G94" s="262" t="s">
        <v>363</v>
      </c>
      <c r="I94" s="173"/>
      <c r="J94" s="295" t="s">
        <v>674</v>
      </c>
      <c r="K94" s="296" t="s">
        <v>640</v>
      </c>
      <c r="L94" s="297" t="s">
        <v>133</v>
      </c>
      <c r="N94" s="173"/>
      <c r="O94" s="295" t="s">
        <v>266</v>
      </c>
      <c r="P94" s="296">
        <v>312</v>
      </c>
      <c r="Q94" s="297" t="s">
        <v>135</v>
      </c>
      <c r="S94" s="88" t="s">
        <v>188</v>
      </c>
      <c r="AE94" s="136">
        <v>101</v>
      </c>
    </row>
    <row r="95" spans="6:31" x14ac:dyDescent="0.3">
      <c r="F95" s="263" t="s">
        <v>689</v>
      </c>
      <c r="G95" s="262" t="s">
        <v>363</v>
      </c>
      <c r="I95" s="173"/>
      <c r="J95" s="295" t="s">
        <v>675</v>
      </c>
      <c r="K95" s="296" t="s">
        <v>640</v>
      </c>
      <c r="L95" s="297" t="s">
        <v>677</v>
      </c>
      <c r="N95" s="173"/>
      <c r="O95" s="295" t="s">
        <v>267</v>
      </c>
      <c r="P95" s="296">
        <v>630</v>
      </c>
      <c r="Q95" s="297" t="s">
        <v>135</v>
      </c>
      <c r="S95" s="88" t="s">
        <v>437</v>
      </c>
      <c r="AE95" s="136">
        <v>102</v>
      </c>
    </row>
    <row r="96" spans="6:31" x14ac:dyDescent="0.3">
      <c r="F96" s="263" t="s">
        <v>690</v>
      </c>
      <c r="G96" s="262" t="s">
        <v>330</v>
      </c>
      <c r="I96" s="173"/>
      <c r="J96" s="295" t="s">
        <v>676</v>
      </c>
      <c r="K96" s="296" t="s">
        <v>640</v>
      </c>
      <c r="L96" s="297" t="s">
        <v>133</v>
      </c>
      <c r="N96" s="173"/>
      <c r="O96" s="295" t="s">
        <v>538</v>
      </c>
      <c r="P96" s="296">
        <v>948</v>
      </c>
      <c r="Q96" s="297" t="s">
        <v>135</v>
      </c>
      <c r="S96" s="88" t="s">
        <v>167</v>
      </c>
      <c r="AE96" s="136">
        <v>103</v>
      </c>
    </row>
    <row r="97" spans="6:31" x14ac:dyDescent="0.3">
      <c r="F97" s="263" t="s">
        <v>691</v>
      </c>
      <c r="G97" s="262" t="s">
        <v>330</v>
      </c>
      <c r="I97" s="173"/>
      <c r="J97" s="295" t="s">
        <v>548</v>
      </c>
      <c r="K97" s="296">
        <v>1880</v>
      </c>
      <c r="L97" s="297" t="s">
        <v>134</v>
      </c>
      <c r="N97" s="173"/>
      <c r="O97" s="295" t="s">
        <v>539</v>
      </c>
      <c r="P97" s="296">
        <v>250</v>
      </c>
      <c r="Q97" s="297" t="s">
        <v>648</v>
      </c>
      <c r="S97" s="88" t="s">
        <v>438</v>
      </c>
      <c r="AE97" s="136">
        <v>104</v>
      </c>
    </row>
    <row r="98" spans="6:31" x14ac:dyDescent="0.3">
      <c r="F98" s="263" t="s">
        <v>692</v>
      </c>
      <c r="G98" s="262" t="s">
        <v>331</v>
      </c>
      <c r="I98" s="173"/>
      <c r="J98" s="295" t="s">
        <v>69</v>
      </c>
      <c r="K98" s="296">
        <v>55</v>
      </c>
      <c r="L98" s="297" t="s">
        <v>133</v>
      </c>
      <c r="N98" s="173"/>
      <c r="O98" s="295" t="s">
        <v>540</v>
      </c>
      <c r="P98" s="296">
        <v>150</v>
      </c>
      <c r="Q98" s="297" t="s">
        <v>133</v>
      </c>
      <c r="S98" s="88" t="s">
        <v>439</v>
      </c>
      <c r="AE98" s="136">
        <v>105</v>
      </c>
    </row>
    <row r="99" spans="6:31" x14ac:dyDescent="0.3">
      <c r="F99" s="263" t="s">
        <v>332</v>
      </c>
      <c r="G99" s="262" t="s">
        <v>332</v>
      </c>
      <c r="I99" s="173"/>
      <c r="J99" s="295" t="s">
        <v>544</v>
      </c>
      <c r="K99" s="296">
        <v>60</v>
      </c>
      <c r="L99" s="297" t="s">
        <v>143</v>
      </c>
      <c r="N99" s="173"/>
      <c r="O99" s="295" t="s">
        <v>541</v>
      </c>
      <c r="P99" s="296">
        <v>150</v>
      </c>
      <c r="Q99" s="297" t="s">
        <v>134</v>
      </c>
      <c r="S99" s="88" t="s">
        <v>168</v>
      </c>
      <c r="AE99" s="136">
        <v>106</v>
      </c>
    </row>
    <row r="100" spans="6:31" x14ac:dyDescent="0.3">
      <c r="F100" s="263" t="s">
        <v>670</v>
      </c>
      <c r="G100" s="262" t="s">
        <v>678</v>
      </c>
      <c r="I100" s="173"/>
      <c r="J100" s="296" t="s">
        <v>668</v>
      </c>
      <c r="K100" s="296">
        <v>60</v>
      </c>
      <c r="L100" s="297" t="s">
        <v>134</v>
      </c>
      <c r="N100" s="173"/>
      <c r="O100" s="188"/>
      <c r="P100" s="296"/>
      <c r="Q100" s="297"/>
      <c r="S100" s="88" t="s">
        <v>440</v>
      </c>
      <c r="AE100" s="136">
        <v>107</v>
      </c>
    </row>
    <row r="101" spans="6:31" x14ac:dyDescent="0.3">
      <c r="F101" s="263" t="s">
        <v>693</v>
      </c>
      <c r="G101" s="262" t="s">
        <v>356</v>
      </c>
      <c r="I101" s="173"/>
      <c r="J101" s="295" t="s">
        <v>545</v>
      </c>
      <c r="K101" s="296">
        <v>52</v>
      </c>
      <c r="L101" s="297" t="s">
        <v>143</v>
      </c>
      <c r="N101" s="175"/>
      <c r="O101" s="190"/>
      <c r="P101" s="184"/>
      <c r="Q101" s="191"/>
      <c r="S101" s="88" t="s">
        <v>441</v>
      </c>
      <c r="AE101" s="136">
        <v>108</v>
      </c>
    </row>
    <row r="102" spans="6:31" x14ac:dyDescent="0.3">
      <c r="F102" s="263" t="s">
        <v>541</v>
      </c>
      <c r="G102" s="262" t="s">
        <v>361</v>
      </c>
      <c r="I102" s="173"/>
      <c r="J102" s="296" t="s">
        <v>669</v>
      </c>
      <c r="K102" s="296">
        <v>60</v>
      </c>
      <c r="L102" s="297" t="s">
        <v>134</v>
      </c>
      <c r="N102" s="88"/>
      <c r="O102" s="95"/>
      <c r="P102" s="94"/>
      <c r="Q102" s="94"/>
      <c r="S102" s="88" t="s">
        <v>442</v>
      </c>
      <c r="AE102" s="136">
        <v>109</v>
      </c>
    </row>
    <row r="103" spans="6:31" x14ac:dyDescent="0.3">
      <c r="F103" s="310" t="s">
        <v>264</v>
      </c>
      <c r="G103" s="262" t="s">
        <v>681</v>
      </c>
      <c r="I103" s="173"/>
      <c r="J103" s="295" t="s">
        <v>546</v>
      </c>
      <c r="K103" s="296">
        <v>52</v>
      </c>
      <c r="L103" s="297" t="s">
        <v>133</v>
      </c>
      <c r="N103" s="171" t="s">
        <v>327</v>
      </c>
      <c r="O103" s="185"/>
      <c r="P103" s="186"/>
      <c r="Q103" s="187"/>
      <c r="S103" s="88" t="s">
        <v>443</v>
      </c>
      <c r="AE103" s="136">
        <v>110</v>
      </c>
    </row>
    <row r="104" spans="6:31" x14ac:dyDescent="0.3">
      <c r="F104" s="310" t="s">
        <v>556</v>
      </c>
      <c r="G104" s="262" t="s">
        <v>681</v>
      </c>
      <c r="I104" s="173"/>
      <c r="J104" s="295" t="s">
        <v>549</v>
      </c>
      <c r="K104" s="296">
        <v>57</v>
      </c>
      <c r="L104" s="297" t="s">
        <v>133</v>
      </c>
      <c r="N104" s="173"/>
      <c r="O104" s="308" t="s">
        <v>658</v>
      </c>
      <c r="P104" s="296">
        <v>136</v>
      </c>
      <c r="Q104" s="297" t="s">
        <v>133</v>
      </c>
      <c r="S104" s="88" t="s">
        <v>444</v>
      </c>
      <c r="AE104" s="136">
        <v>111</v>
      </c>
    </row>
    <row r="105" spans="6:31" x14ac:dyDescent="0.3">
      <c r="F105" s="310" t="s">
        <v>557</v>
      </c>
      <c r="G105" s="262" t="s">
        <v>681</v>
      </c>
      <c r="I105" s="173"/>
      <c r="J105" s="296" t="s">
        <v>670</v>
      </c>
      <c r="K105" s="296">
        <v>60</v>
      </c>
      <c r="L105" s="297" t="s">
        <v>134</v>
      </c>
      <c r="N105" s="173"/>
      <c r="O105" s="295" t="s">
        <v>542</v>
      </c>
      <c r="P105" s="296">
        <v>252</v>
      </c>
      <c r="Q105" s="297" t="s">
        <v>134</v>
      </c>
      <c r="S105" s="88" t="s">
        <v>445</v>
      </c>
      <c r="AE105" s="136">
        <v>112</v>
      </c>
    </row>
    <row r="106" spans="6:31" x14ac:dyDescent="0.3">
      <c r="F106" s="310" t="s">
        <v>364</v>
      </c>
      <c r="G106" s="262" t="s">
        <v>364</v>
      </c>
      <c r="I106" s="173"/>
      <c r="J106" s="296" t="s">
        <v>671</v>
      </c>
      <c r="K106" s="296">
        <v>60</v>
      </c>
      <c r="L106" s="297" t="s">
        <v>134</v>
      </c>
      <c r="N106" s="173"/>
      <c r="O106" s="295" t="s">
        <v>214</v>
      </c>
      <c r="P106" s="296" t="s">
        <v>640</v>
      </c>
      <c r="Q106" s="297" t="s">
        <v>134</v>
      </c>
      <c r="S106" s="88" t="s">
        <v>446</v>
      </c>
      <c r="AE106" s="136">
        <v>113</v>
      </c>
    </row>
    <row r="107" spans="6:31" x14ac:dyDescent="0.3">
      <c r="F107" s="263" t="s">
        <v>671</v>
      </c>
      <c r="G107" s="262" t="s">
        <v>678</v>
      </c>
      <c r="I107" s="173"/>
      <c r="J107" s="309" t="s">
        <v>657</v>
      </c>
      <c r="K107" s="296" t="s">
        <v>640</v>
      </c>
      <c r="L107" s="297" t="s">
        <v>133</v>
      </c>
      <c r="N107" s="175"/>
      <c r="O107" s="190"/>
      <c r="P107" s="184"/>
      <c r="Q107" s="191"/>
      <c r="S107" s="88" t="s">
        <v>447</v>
      </c>
      <c r="AE107" s="136">
        <v>114</v>
      </c>
    </row>
    <row r="108" spans="6:31" x14ac:dyDescent="0.3">
      <c r="F108" s="263" t="s">
        <v>366</v>
      </c>
      <c r="G108" s="262" t="s">
        <v>683</v>
      </c>
      <c r="I108" s="173"/>
      <c r="J108" s="296" t="s">
        <v>672</v>
      </c>
      <c r="K108" s="296">
        <v>60</v>
      </c>
      <c r="L108" s="297" t="s">
        <v>134</v>
      </c>
      <c r="N108" s="88"/>
      <c r="O108" s="95"/>
      <c r="P108" s="94"/>
      <c r="Q108" s="94"/>
      <c r="S108" s="88" t="s">
        <v>448</v>
      </c>
      <c r="AE108" s="136">
        <v>115</v>
      </c>
    </row>
    <row r="109" spans="6:31" x14ac:dyDescent="0.3">
      <c r="F109" s="263" t="s">
        <v>232</v>
      </c>
      <c r="G109" s="262" t="s">
        <v>682</v>
      </c>
      <c r="I109" s="173"/>
      <c r="J109" s="295" t="s">
        <v>547</v>
      </c>
      <c r="K109" s="296">
        <v>55</v>
      </c>
      <c r="L109" s="297" t="s">
        <v>143</v>
      </c>
      <c r="N109" s="171" t="s">
        <v>376</v>
      </c>
      <c r="O109" s="185"/>
      <c r="P109" s="186"/>
      <c r="Q109" s="187"/>
      <c r="S109" s="88" t="s">
        <v>169</v>
      </c>
      <c r="AE109" s="136">
        <v>116</v>
      </c>
    </row>
    <row r="110" spans="6:31" x14ac:dyDescent="0.3">
      <c r="F110" s="310" t="s">
        <v>206</v>
      </c>
      <c r="G110" s="262" t="s">
        <v>681</v>
      </c>
      <c r="I110" s="173"/>
      <c r="J110" s="296" t="s">
        <v>673</v>
      </c>
      <c r="K110" s="296">
        <v>60</v>
      </c>
      <c r="L110" s="297" t="s">
        <v>134</v>
      </c>
      <c r="N110" s="173"/>
      <c r="O110" s="188" t="s">
        <v>543</v>
      </c>
      <c r="P110" s="296" t="s">
        <v>640</v>
      </c>
      <c r="Q110" s="297" t="s">
        <v>135</v>
      </c>
      <c r="S110" s="88" t="s">
        <v>449</v>
      </c>
      <c r="AE110" s="136">
        <v>117</v>
      </c>
    </row>
    <row r="111" spans="6:31" x14ac:dyDescent="0.3">
      <c r="F111" s="263" t="s">
        <v>657</v>
      </c>
      <c r="G111" s="262" t="s">
        <v>358</v>
      </c>
      <c r="I111" s="173"/>
      <c r="J111" s="295" t="s">
        <v>526</v>
      </c>
      <c r="K111" s="296" t="s">
        <v>640</v>
      </c>
      <c r="L111" s="297" t="s">
        <v>133</v>
      </c>
      <c r="N111" s="173"/>
      <c r="O111" s="295" t="s">
        <v>229</v>
      </c>
      <c r="P111" s="296">
        <v>1360</v>
      </c>
      <c r="Q111" s="297" t="s">
        <v>134</v>
      </c>
      <c r="S111" s="88" t="s">
        <v>170</v>
      </c>
      <c r="AE111" s="136">
        <v>118</v>
      </c>
    </row>
    <row r="112" spans="6:31" x14ac:dyDescent="0.3">
      <c r="F112" s="263" t="s">
        <v>672</v>
      </c>
      <c r="G112" s="262" t="s">
        <v>678</v>
      </c>
      <c r="I112" s="173"/>
      <c r="J112" s="295" t="s">
        <v>527</v>
      </c>
      <c r="K112" s="296" t="s">
        <v>640</v>
      </c>
      <c r="L112" s="297" t="s">
        <v>640</v>
      </c>
      <c r="N112" s="173"/>
      <c r="O112" s="295" t="s">
        <v>230</v>
      </c>
      <c r="P112" s="296">
        <v>1577</v>
      </c>
      <c r="Q112" s="297" t="s">
        <v>134</v>
      </c>
      <c r="S112" s="88" t="s">
        <v>450</v>
      </c>
      <c r="AE112" s="136">
        <v>119</v>
      </c>
    </row>
    <row r="113" spans="6:31" x14ac:dyDescent="0.3">
      <c r="F113" s="263" t="s">
        <v>653</v>
      </c>
      <c r="G113" s="262" t="s">
        <v>364</v>
      </c>
      <c r="I113" s="173"/>
      <c r="J113" s="296"/>
      <c r="K113" s="296"/>
      <c r="L113" s="297"/>
      <c r="N113" s="173"/>
      <c r="O113" s="295" t="s">
        <v>128</v>
      </c>
      <c r="P113" s="296">
        <v>181</v>
      </c>
      <c r="Q113" s="297" t="s">
        <v>133</v>
      </c>
      <c r="S113" s="88" t="s">
        <v>171</v>
      </c>
      <c r="AE113" s="136">
        <v>120</v>
      </c>
    </row>
    <row r="114" spans="6:31" x14ac:dyDescent="0.3">
      <c r="F114" s="310" t="s">
        <v>656</v>
      </c>
      <c r="G114" s="262" t="s">
        <v>681</v>
      </c>
      <c r="I114" s="173"/>
      <c r="J114" s="296"/>
      <c r="K114" s="296"/>
      <c r="L114" s="297"/>
      <c r="N114" s="173"/>
      <c r="O114" s="309" t="s">
        <v>646</v>
      </c>
      <c r="P114" s="296">
        <v>1713</v>
      </c>
      <c r="Q114" s="297" t="s">
        <v>135</v>
      </c>
      <c r="S114" s="88" t="s">
        <v>451</v>
      </c>
      <c r="AE114" s="136">
        <v>121</v>
      </c>
    </row>
    <row r="115" spans="6:31" x14ac:dyDescent="0.3">
      <c r="F115" s="263" t="s">
        <v>655</v>
      </c>
      <c r="G115" s="262" t="s">
        <v>659</v>
      </c>
      <c r="I115" s="175"/>
      <c r="J115" s="177"/>
      <c r="K115" s="177"/>
      <c r="L115" s="174"/>
      <c r="N115" s="173"/>
      <c r="O115" s="308" t="s">
        <v>645</v>
      </c>
      <c r="P115" s="296">
        <v>1209</v>
      </c>
      <c r="Q115" s="297" t="s">
        <v>648</v>
      </c>
      <c r="S115" s="88" t="s">
        <v>172</v>
      </c>
      <c r="AE115" s="136">
        <v>122</v>
      </c>
    </row>
    <row r="116" spans="6:31" x14ac:dyDescent="0.3">
      <c r="F116" s="263" t="s">
        <v>547</v>
      </c>
      <c r="G116" s="262" t="s">
        <v>518</v>
      </c>
      <c r="I116" s="177"/>
      <c r="J116" s="177"/>
      <c r="K116" s="177"/>
      <c r="L116" s="174"/>
      <c r="N116" s="175"/>
      <c r="O116" s="190"/>
      <c r="P116" s="184"/>
      <c r="Q116" s="191"/>
      <c r="S116" s="88" t="s">
        <v>452</v>
      </c>
      <c r="AE116" s="136">
        <v>123</v>
      </c>
    </row>
    <row r="117" spans="6:31" x14ac:dyDescent="0.3">
      <c r="F117" s="263" t="s">
        <v>537</v>
      </c>
      <c r="G117" s="262" t="s">
        <v>334</v>
      </c>
      <c r="I117" s="177"/>
      <c r="J117" s="183"/>
      <c r="K117" s="183"/>
      <c r="L117" s="176"/>
      <c r="N117" s="88"/>
      <c r="O117" s="95"/>
      <c r="P117" s="94"/>
      <c r="Q117" s="94"/>
      <c r="S117" s="88" t="s">
        <v>453</v>
      </c>
      <c r="AE117" s="136">
        <v>124</v>
      </c>
    </row>
    <row r="118" spans="6:31" x14ac:dyDescent="0.3">
      <c r="F118" s="263" t="s">
        <v>559</v>
      </c>
      <c r="G118" s="262" t="s">
        <v>660</v>
      </c>
      <c r="I118" s="88"/>
      <c r="J118" s="88"/>
      <c r="K118" s="88"/>
      <c r="L118" s="88"/>
      <c r="N118" s="171" t="s">
        <v>350</v>
      </c>
      <c r="O118" s="185"/>
      <c r="P118" s="186"/>
      <c r="Q118" s="187"/>
      <c r="S118" s="88" t="s">
        <v>454</v>
      </c>
      <c r="AE118" s="136">
        <v>125</v>
      </c>
    </row>
    <row r="119" spans="6:31" x14ac:dyDescent="0.3">
      <c r="F119" s="263" t="s">
        <v>552</v>
      </c>
      <c r="G119" s="262" t="s">
        <v>364</v>
      </c>
      <c r="I119" s="88"/>
      <c r="J119" s="88"/>
      <c r="K119" s="88"/>
      <c r="L119" s="88"/>
      <c r="N119" s="173"/>
      <c r="O119" s="295" t="s">
        <v>544</v>
      </c>
      <c r="P119" s="296">
        <v>60</v>
      </c>
      <c r="Q119" s="297" t="s">
        <v>143</v>
      </c>
      <c r="S119" s="88" t="s">
        <v>173</v>
      </c>
      <c r="AE119" s="136">
        <v>126</v>
      </c>
    </row>
    <row r="120" spans="6:31" x14ac:dyDescent="0.3">
      <c r="F120" s="263" t="s">
        <v>560</v>
      </c>
      <c r="G120" s="262" t="s">
        <v>660</v>
      </c>
      <c r="I120" s="171" t="s">
        <v>204</v>
      </c>
      <c r="J120" s="181"/>
      <c r="K120" s="181"/>
      <c r="L120" s="172"/>
      <c r="N120" s="173"/>
      <c r="O120" s="295" t="s">
        <v>545</v>
      </c>
      <c r="P120" s="296">
        <v>52</v>
      </c>
      <c r="Q120" s="297" t="s">
        <v>143</v>
      </c>
      <c r="S120" s="88" t="s">
        <v>257</v>
      </c>
      <c r="AE120" s="136">
        <v>127</v>
      </c>
    </row>
    <row r="121" spans="6:31" x14ac:dyDescent="0.3">
      <c r="F121" s="263" t="s">
        <v>561</v>
      </c>
      <c r="G121" s="262" t="s">
        <v>660</v>
      </c>
      <c r="I121" s="173"/>
      <c r="J121" s="295" t="s">
        <v>558</v>
      </c>
      <c r="K121" s="296">
        <v>200</v>
      </c>
      <c r="L121" s="296" t="s">
        <v>134</v>
      </c>
      <c r="N121" s="173"/>
      <c r="O121" s="295" t="s">
        <v>546</v>
      </c>
      <c r="P121" s="296">
        <v>52</v>
      </c>
      <c r="Q121" s="297" t="s">
        <v>133</v>
      </c>
      <c r="S121" s="88" t="s">
        <v>455</v>
      </c>
      <c r="AE121" s="136">
        <v>128</v>
      </c>
    </row>
    <row r="122" spans="6:31" x14ac:dyDescent="0.3">
      <c r="F122" s="263" t="s">
        <v>673</v>
      </c>
      <c r="G122" s="262" t="s">
        <v>678</v>
      </c>
      <c r="I122" s="173"/>
      <c r="J122" s="296" t="s">
        <v>207</v>
      </c>
      <c r="K122" s="296">
        <v>0.01</v>
      </c>
      <c r="L122" s="296" t="s">
        <v>136</v>
      </c>
      <c r="N122" s="173"/>
      <c r="O122" s="295" t="s">
        <v>547</v>
      </c>
      <c r="P122" s="296">
        <v>55</v>
      </c>
      <c r="Q122" s="297" t="s">
        <v>143</v>
      </c>
      <c r="S122" s="88" t="s">
        <v>174</v>
      </c>
      <c r="AE122" s="136">
        <v>129</v>
      </c>
    </row>
    <row r="123" spans="6:31" x14ac:dyDescent="0.3">
      <c r="F123" s="263" t="s">
        <v>645</v>
      </c>
      <c r="G123" s="262" t="s">
        <v>319</v>
      </c>
      <c r="I123" s="173"/>
      <c r="J123" s="296" t="s">
        <v>210</v>
      </c>
      <c r="K123" s="296">
        <v>100</v>
      </c>
      <c r="L123" s="296" t="s">
        <v>134</v>
      </c>
      <c r="N123" s="173"/>
      <c r="O123" s="295"/>
      <c r="P123" s="299"/>
      <c r="Q123" s="300"/>
      <c r="S123" s="88" t="s">
        <v>456</v>
      </c>
      <c r="AE123" s="136">
        <v>130</v>
      </c>
    </row>
    <row r="124" spans="6:31" x14ac:dyDescent="0.3">
      <c r="F124" s="263" t="s">
        <v>526</v>
      </c>
      <c r="G124" s="262" t="s">
        <v>358</v>
      </c>
      <c r="I124" s="173"/>
      <c r="J124" s="307" t="s">
        <v>658</v>
      </c>
      <c r="K124" s="296">
        <v>136</v>
      </c>
      <c r="L124" s="296" t="s">
        <v>133</v>
      </c>
      <c r="N124" s="175"/>
      <c r="O124" s="190"/>
      <c r="P124" s="184"/>
      <c r="Q124" s="191"/>
      <c r="S124" s="88" t="s">
        <v>255</v>
      </c>
      <c r="AE124" s="136">
        <v>131</v>
      </c>
    </row>
    <row r="125" spans="6:31" x14ac:dyDescent="0.3">
      <c r="F125" s="263" t="s">
        <v>527</v>
      </c>
      <c r="G125" s="262" t="s">
        <v>358</v>
      </c>
      <c r="I125" s="173"/>
      <c r="J125" s="296" t="s">
        <v>333</v>
      </c>
      <c r="K125" s="296" t="s">
        <v>640</v>
      </c>
      <c r="L125" s="296" t="s">
        <v>133</v>
      </c>
      <c r="N125" s="88"/>
      <c r="O125" s="95"/>
      <c r="P125" s="94"/>
      <c r="Q125" s="94"/>
      <c r="S125" s="88" t="s">
        <v>457</v>
      </c>
      <c r="AE125" s="136">
        <v>132</v>
      </c>
    </row>
    <row r="126" spans="6:31" x14ac:dyDescent="0.3">
      <c r="F126" s="263" t="s">
        <v>694</v>
      </c>
      <c r="G126" s="262" t="s">
        <v>358</v>
      </c>
      <c r="I126" s="173"/>
      <c r="J126" s="296"/>
      <c r="K126" s="296"/>
      <c r="L126" s="296"/>
      <c r="N126" s="171" t="s">
        <v>349</v>
      </c>
      <c r="O126" s="185"/>
      <c r="P126" s="186"/>
      <c r="Q126" s="187"/>
      <c r="S126" s="88" t="s">
        <v>175</v>
      </c>
      <c r="AE126" s="136">
        <v>133</v>
      </c>
    </row>
    <row r="127" spans="6:31" x14ac:dyDescent="0.3">
      <c r="F127" s="263" t="s">
        <v>695</v>
      </c>
      <c r="G127" s="262" t="s">
        <v>629</v>
      </c>
      <c r="I127" s="173"/>
      <c r="J127" s="296" t="s">
        <v>275</v>
      </c>
      <c r="K127" s="296">
        <v>126</v>
      </c>
      <c r="L127" s="296" t="s">
        <v>143</v>
      </c>
      <c r="N127" s="173"/>
      <c r="O127" s="295" t="s">
        <v>138</v>
      </c>
      <c r="P127" s="296">
        <v>65</v>
      </c>
      <c r="Q127" s="297" t="s">
        <v>133</v>
      </c>
      <c r="S127" s="88" t="s">
        <v>458</v>
      </c>
      <c r="AE127" s="136">
        <v>134</v>
      </c>
    </row>
    <row r="128" spans="6:31" x14ac:dyDescent="0.3">
      <c r="F128" s="263" t="s">
        <v>626</v>
      </c>
      <c r="G128" s="262" t="s">
        <v>629</v>
      </c>
      <c r="I128" s="173"/>
      <c r="J128" s="296" t="s">
        <v>536</v>
      </c>
      <c r="K128" s="296" t="s">
        <v>640</v>
      </c>
      <c r="L128" s="296" t="s">
        <v>133</v>
      </c>
      <c r="N128" s="173"/>
      <c r="O128" s="295" t="s">
        <v>69</v>
      </c>
      <c r="P128" s="296">
        <v>55</v>
      </c>
      <c r="Q128" s="297" t="s">
        <v>133</v>
      </c>
      <c r="S128" s="88" t="s">
        <v>459</v>
      </c>
      <c r="AE128" s="136">
        <v>135</v>
      </c>
    </row>
    <row r="129" spans="6:31" x14ac:dyDescent="0.3">
      <c r="F129" s="264"/>
      <c r="G129" s="265"/>
      <c r="I129" s="173"/>
      <c r="J129" s="177" t="s">
        <v>542</v>
      </c>
      <c r="K129" s="296">
        <v>252</v>
      </c>
      <c r="L129" s="296" t="s">
        <v>134</v>
      </c>
      <c r="N129" s="173"/>
      <c r="O129" s="295" t="s">
        <v>549</v>
      </c>
      <c r="P129" s="296">
        <v>57</v>
      </c>
      <c r="Q129" s="297" t="s">
        <v>133</v>
      </c>
      <c r="S129" s="88" t="s">
        <v>176</v>
      </c>
      <c r="AE129" s="136">
        <v>136</v>
      </c>
    </row>
    <row r="130" spans="6:31" x14ac:dyDescent="0.3">
      <c r="I130" s="173"/>
      <c r="J130" s="177" t="s">
        <v>214</v>
      </c>
      <c r="K130" s="296" t="s">
        <v>640</v>
      </c>
      <c r="L130" s="296" t="s">
        <v>134</v>
      </c>
      <c r="N130" s="173"/>
      <c r="O130" s="295"/>
      <c r="P130" s="296"/>
      <c r="Q130" s="300"/>
      <c r="S130" s="88" t="s">
        <v>460</v>
      </c>
      <c r="AE130" s="136">
        <v>137</v>
      </c>
    </row>
    <row r="131" spans="6:31" x14ac:dyDescent="0.3">
      <c r="I131" s="173"/>
      <c r="J131" s="177" t="s">
        <v>274</v>
      </c>
      <c r="K131" s="296" t="s">
        <v>640</v>
      </c>
      <c r="L131" s="296" t="s">
        <v>135</v>
      </c>
      <c r="N131" s="173"/>
      <c r="O131" s="295"/>
      <c r="P131" s="299"/>
      <c r="Q131" s="300"/>
      <c r="S131" s="88" t="s">
        <v>461</v>
      </c>
      <c r="AE131" s="136">
        <v>138</v>
      </c>
    </row>
    <row r="132" spans="6:31" x14ac:dyDescent="0.3">
      <c r="I132" s="173"/>
      <c r="J132" s="177" t="s">
        <v>621</v>
      </c>
      <c r="K132" s="296" t="s">
        <v>640</v>
      </c>
      <c r="L132" s="296" t="s">
        <v>627</v>
      </c>
      <c r="N132" s="173"/>
      <c r="O132" s="295"/>
      <c r="P132" s="299"/>
      <c r="Q132" s="300"/>
      <c r="S132" s="88" t="s">
        <v>462</v>
      </c>
      <c r="AE132" s="136">
        <v>139</v>
      </c>
    </row>
    <row r="133" spans="6:31" x14ac:dyDescent="0.3">
      <c r="I133" s="173"/>
      <c r="J133" s="296" t="s">
        <v>622</v>
      </c>
      <c r="K133" s="296" t="s">
        <v>640</v>
      </c>
      <c r="L133" s="296" t="s">
        <v>627</v>
      </c>
      <c r="N133" s="175"/>
      <c r="O133" s="190"/>
      <c r="P133" s="184"/>
      <c r="Q133" s="191"/>
      <c r="S133" s="88" t="s">
        <v>463</v>
      </c>
      <c r="AE133" s="136">
        <v>140</v>
      </c>
    </row>
    <row r="134" spans="6:31" x14ac:dyDescent="0.3">
      <c r="I134" s="173"/>
      <c r="J134" s="177" t="s">
        <v>623</v>
      </c>
      <c r="K134" s="296" t="s">
        <v>640</v>
      </c>
      <c r="L134" s="296" t="s">
        <v>627</v>
      </c>
      <c r="N134" s="88"/>
      <c r="O134" s="95"/>
      <c r="P134" s="94"/>
      <c r="Q134" s="94"/>
      <c r="S134" s="88" t="s">
        <v>464</v>
      </c>
      <c r="AE134" s="136">
        <v>141</v>
      </c>
    </row>
    <row r="135" spans="6:31" x14ac:dyDescent="0.3">
      <c r="I135" s="173"/>
      <c r="J135" s="296" t="s">
        <v>624</v>
      </c>
      <c r="K135" s="296" t="s">
        <v>640</v>
      </c>
      <c r="L135" s="296" t="s">
        <v>627</v>
      </c>
      <c r="N135" s="88"/>
      <c r="O135" s="95"/>
      <c r="P135" s="94"/>
      <c r="Q135" s="94"/>
      <c r="S135" s="88" t="s">
        <v>465</v>
      </c>
      <c r="AE135" s="136">
        <v>142</v>
      </c>
    </row>
    <row r="136" spans="6:31" x14ac:dyDescent="0.3">
      <c r="I136" s="173"/>
      <c r="J136" s="296" t="s">
        <v>641</v>
      </c>
      <c r="K136" s="296">
        <v>82</v>
      </c>
      <c r="L136" s="296" t="s">
        <v>133</v>
      </c>
      <c r="N136" s="171" t="s">
        <v>378</v>
      </c>
      <c r="O136" s="185"/>
      <c r="P136" s="186"/>
      <c r="Q136" s="187"/>
      <c r="S136" s="88" t="s">
        <v>177</v>
      </c>
      <c r="AE136" s="136">
        <v>143</v>
      </c>
    </row>
    <row r="137" spans="6:31" x14ac:dyDescent="0.3">
      <c r="I137" s="173"/>
      <c r="J137" s="296" t="s">
        <v>642</v>
      </c>
      <c r="K137" s="296">
        <v>79.19</v>
      </c>
      <c r="L137" s="296" t="s">
        <v>133</v>
      </c>
      <c r="N137" s="173"/>
      <c r="O137" s="295" t="s">
        <v>550</v>
      </c>
      <c r="P137" s="296">
        <v>126</v>
      </c>
      <c r="Q137" s="297" t="s">
        <v>133</v>
      </c>
      <c r="S137" s="88" t="s">
        <v>466</v>
      </c>
      <c r="AE137" s="136">
        <v>144</v>
      </c>
    </row>
    <row r="138" spans="6:31" x14ac:dyDescent="0.3">
      <c r="I138" s="173"/>
      <c r="J138" s="296" t="s">
        <v>643</v>
      </c>
      <c r="K138" s="296">
        <v>16.149999999999999</v>
      </c>
      <c r="L138" s="296" t="s">
        <v>143</v>
      </c>
      <c r="N138" s="173"/>
      <c r="O138" s="295" t="s">
        <v>551</v>
      </c>
      <c r="P138" s="296">
        <v>126</v>
      </c>
      <c r="Q138" s="297" t="s">
        <v>133</v>
      </c>
      <c r="S138" s="88" t="s">
        <v>178</v>
      </c>
      <c r="AE138" s="136">
        <v>145</v>
      </c>
    </row>
    <row r="139" spans="6:31" x14ac:dyDescent="0.3">
      <c r="I139" s="173"/>
      <c r="J139" s="296" t="s">
        <v>644</v>
      </c>
      <c r="K139" s="296">
        <v>90.34</v>
      </c>
      <c r="L139" s="296" t="s">
        <v>133</v>
      </c>
      <c r="N139" s="173"/>
      <c r="O139" s="308" t="s">
        <v>651</v>
      </c>
      <c r="P139" s="296">
        <v>136</v>
      </c>
      <c r="Q139" s="297" t="s">
        <v>133</v>
      </c>
      <c r="S139" s="88" t="s">
        <v>467</v>
      </c>
      <c r="AE139" s="136">
        <v>146</v>
      </c>
    </row>
    <row r="140" spans="6:31" x14ac:dyDescent="0.3">
      <c r="I140" s="173"/>
      <c r="J140" s="296" t="s">
        <v>625</v>
      </c>
      <c r="K140" s="296">
        <v>25.61</v>
      </c>
      <c r="L140" s="296" t="s">
        <v>133</v>
      </c>
      <c r="N140" s="173"/>
      <c r="O140" s="295" t="s">
        <v>364</v>
      </c>
      <c r="P140" s="296">
        <v>126</v>
      </c>
      <c r="Q140" s="297" t="s">
        <v>133</v>
      </c>
      <c r="S140" s="92" t="s">
        <v>468</v>
      </c>
      <c r="AE140" s="136">
        <v>147</v>
      </c>
    </row>
    <row r="141" spans="6:31" x14ac:dyDescent="0.3">
      <c r="I141" s="173"/>
      <c r="J141" s="296" t="s">
        <v>537</v>
      </c>
      <c r="K141" s="296">
        <v>0.01</v>
      </c>
      <c r="L141" s="296" t="s">
        <v>134</v>
      </c>
      <c r="N141" s="173"/>
      <c r="O141" s="308" t="s">
        <v>653</v>
      </c>
      <c r="P141" s="296">
        <v>131</v>
      </c>
      <c r="Q141" s="297" t="s">
        <v>133</v>
      </c>
      <c r="S141" s="92" t="s">
        <v>469</v>
      </c>
      <c r="AE141" s="136">
        <v>148</v>
      </c>
    </row>
    <row r="142" spans="6:31" x14ac:dyDescent="0.3">
      <c r="I142" s="173"/>
      <c r="J142" s="307" t="s">
        <v>559</v>
      </c>
      <c r="K142" s="296">
        <v>0.01</v>
      </c>
      <c r="L142" s="296" t="s">
        <v>133</v>
      </c>
      <c r="N142" s="173"/>
      <c r="O142" s="295" t="s">
        <v>552</v>
      </c>
      <c r="P142" s="296">
        <v>126</v>
      </c>
      <c r="Q142" s="297" t="s">
        <v>133</v>
      </c>
      <c r="S142" s="92" t="s">
        <v>470</v>
      </c>
      <c r="AE142" s="136">
        <v>149</v>
      </c>
    </row>
    <row r="143" spans="6:31" x14ac:dyDescent="0.3">
      <c r="I143" s="173"/>
      <c r="J143" s="296" t="s">
        <v>560</v>
      </c>
      <c r="K143" s="296">
        <v>0.65500000000000003</v>
      </c>
      <c r="L143" s="296" t="s">
        <v>259</v>
      </c>
      <c r="N143" s="175"/>
      <c r="O143" s="190"/>
      <c r="P143" s="184"/>
      <c r="Q143" s="191"/>
      <c r="S143" s="92" t="s">
        <v>226</v>
      </c>
      <c r="AE143" s="136">
        <v>150</v>
      </c>
    </row>
    <row r="144" spans="6:31" x14ac:dyDescent="0.3">
      <c r="I144" s="173"/>
      <c r="J144" s="296" t="s">
        <v>561</v>
      </c>
      <c r="K144" s="296">
        <v>52.25</v>
      </c>
      <c r="L144" s="296" t="s">
        <v>133</v>
      </c>
      <c r="N144" s="88"/>
      <c r="O144" s="95"/>
      <c r="P144" s="94"/>
      <c r="Q144" s="94"/>
      <c r="S144" s="92" t="s">
        <v>471</v>
      </c>
      <c r="AE144" s="136">
        <v>151</v>
      </c>
    </row>
    <row r="145" spans="9:31" x14ac:dyDescent="0.3">
      <c r="I145" s="173"/>
      <c r="J145" s="296" t="s">
        <v>208</v>
      </c>
      <c r="K145" s="296">
        <v>395</v>
      </c>
      <c r="L145" s="296" t="s">
        <v>134</v>
      </c>
      <c r="N145" s="171" t="s">
        <v>379</v>
      </c>
      <c r="O145" s="185"/>
      <c r="P145" s="186"/>
      <c r="Q145" s="187"/>
      <c r="S145" s="92" t="s">
        <v>472</v>
      </c>
      <c r="AE145" s="136">
        <v>152</v>
      </c>
    </row>
    <row r="146" spans="9:31" x14ac:dyDescent="0.3">
      <c r="I146" s="173"/>
      <c r="J146" s="296" t="s">
        <v>626</v>
      </c>
      <c r="K146" s="296">
        <v>136</v>
      </c>
      <c r="L146" s="296" t="s">
        <v>133</v>
      </c>
      <c r="N146" s="173"/>
      <c r="O146" s="295" t="s">
        <v>553</v>
      </c>
      <c r="P146" s="296">
        <v>106</v>
      </c>
      <c r="Q146" s="297" t="s">
        <v>133</v>
      </c>
      <c r="S146" s="92" t="s">
        <v>179</v>
      </c>
      <c r="AE146" s="136">
        <v>153</v>
      </c>
    </row>
    <row r="147" spans="9:31" x14ac:dyDescent="0.3">
      <c r="I147" s="173"/>
      <c r="J147" s="296"/>
      <c r="K147" s="296"/>
      <c r="L147" s="297"/>
      <c r="N147" s="173"/>
      <c r="O147" s="295" t="s">
        <v>554</v>
      </c>
      <c r="P147" s="296">
        <v>126</v>
      </c>
      <c r="Q147" s="297" t="s">
        <v>133</v>
      </c>
      <c r="S147" s="92" t="s">
        <v>180</v>
      </c>
      <c r="AE147" s="136">
        <v>154</v>
      </c>
    </row>
    <row r="148" spans="9:31" x14ac:dyDescent="0.3">
      <c r="I148" s="173"/>
      <c r="J148" s="296"/>
      <c r="K148" s="296"/>
      <c r="L148" s="297"/>
      <c r="N148" s="173"/>
      <c r="O148" s="295" t="s">
        <v>205</v>
      </c>
      <c r="P148" s="296">
        <v>65</v>
      </c>
      <c r="Q148" s="297" t="s">
        <v>143</v>
      </c>
      <c r="S148" s="92" t="s">
        <v>181</v>
      </c>
      <c r="AE148" s="136">
        <v>155</v>
      </c>
    </row>
    <row r="149" spans="9:31" x14ac:dyDescent="0.3">
      <c r="I149" s="173"/>
      <c r="J149" s="296"/>
      <c r="K149" s="296"/>
      <c r="L149" s="297"/>
      <c r="N149" s="173"/>
      <c r="O149" s="295" t="s">
        <v>227</v>
      </c>
      <c r="P149" s="296">
        <v>126</v>
      </c>
      <c r="Q149" s="297" t="s">
        <v>133</v>
      </c>
      <c r="S149" s="92" t="s">
        <v>473</v>
      </c>
      <c r="AE149" s="136">
        <v>156</v>
      </c>
    </row>
    <row r="150" spans="9:31" x14ac:dyDescent="0.3">
      <c r="I150" s="173"/>
      <c r="J150" s="296"/>
      <c r="K150" s="296"/>
      <c r="L150" s="297"/>
      <c r="N150" s="173"/>
      <c r="O150" s="295" t="s">
        <v>555</v>
      </c>
      <c r="P150" s="296">
        <v>126</v>
      </c>
      <c r="Q150" s="297" t="s">
        <v>133</v>
      </c>
      <c r="S150" s="92" t="s">
        <v>474</v>
      </c>
      <c r="AE150" s="136">
        <v>157</v>
      </c>
    </row>
    <row r="151" spans="9:31" x14ac:dyDescent="0.3">
      <c r="I151" s="173"/>
      <c r="J151" s="296"/>
      <c r="K151" s="296"/>
      <c r="L151" s="297"/>
      <c r="N151" s="173"/>
      <c r="O151" s="295" t="s">
        <v>264</v>
      </c>
      <c r="P151" s="296">
        <v>106</v>
      </c>
      <c r="Q151" s="297" t="s">
        <v>143</v>
      </c>
      <c r="S151" s="92" t="s">
        <v>475</v>
      </c>
      <c r="AE151" s="136">
        <v>158</v>
      </c>
    </row>
    <row r="152" spans="9:31" x14ac:dyDescent="0.3">
      <c r="I152" s="175"/>
      <c r="J152" s="190"/>
      <c r="K152" s="190"/>
      <c r="L152" s="179"/>
      <c r="N152" s="173"/>
      <c r="O152" s="306" t="s">
        <v>556</v>
      </c>
      <c r="P152" s="296">
        <v>62.5</v>
      </c>
      <c r="Q152" s="297" t="s">
        <v>143</v>
      </c>
      <c r="S152" s="92" t="s">
        <v>476</v>
      </c>
      <c r="AE152" s="136">
        <v>159</v>
      </c>
    </row>
    <row r="153" spans="9:31" x14ac:dyDescent="0.3">
      <c r="I153" s="88"/>
      <c r="J153" s="88"/>
      <c r="K153" s="88"/>
      <c r="L153" s="88"/>
      <c r="N153" s="173"/>
      <c r="O153" s="306" t="s">
        <v>557</v>
      </c>
      <c r="P153" s="296">
        <v>106</v>
      </c>
      <c r="Q153" s="297" t="s">
        <v>143</v>
      </c>
      <c r="S153" s="92" t="s">
        <v>477</v>
      </c>
      <c r="AE153" s="136">
        <v>160</v>
      </c>
    </row>
    <row r="154" spans="9:31" x14ac:dyDescent="0.3">
      <c r="K154" s="255"/>
      <c r="L154" s="255"/>
      <c r="N154" s="173"/>
      <c r="O154" s="295" t="s">
        <v>206</v>
      </c>
      <c r="P154" s="296">
        <v>281.25</v>
      </c>
      <c r="Q154" s="297" t="s">
        <v>143</v>
      </c>
      <c r="S154" s="92" t="s">
        <v>478</v>
      </c>
      <c r="AE154" s="136">
        <v>161</v>
      </c>
    </row>
    <row r="155" spans="9:31" x14ac:dyDescent="0.3">
      <c r="K155" s="256"/>
      <c r="L155" s="256"/>
      <c r="N155" s="173"/>
      <c r="O155" s="311" t="s">
        <v>656</v>
      </c>
      <c r="P155" s="296">
        <v>126</v>
      </c>
      <c r="Q155" s="297" t="s">
        <v>133</v>
      </c>
      <c r="S155" s="92" t="s">
        <v>479</v>
      </c>
      <c r="AE155" s="136">
        <v>162</v>
      </c>
    </row>
    <row r="156" spans="9:31" x14ac:dyDescent="0.3">
      <c r="K156" s="256"/>
      <c r="L156" s="256"/>
      <c r="N156" s="175"/>
      <c r="O156" s="190"/>
      <c r="P156" s="184"/>
      <c r="Q156" s="191"/>
      <c r="S156" s="92" t="s">
        <v>182</v>
      </c>
      <c r="AE156" s="136">
        <v>163</v>
      </c>
    </row>
    <row r="157" spans="9:31" x14ac:dyDescent="0.3">
      <c r="K157" s="256"/>
      <c r="L157" s="256"/>
      <c r="N157" s="88"/>
      <c r="O157" s="95"/>
      <c r="P157" s="94"/>
      <c r="Q157" s="94"/>
      <c r="S157" s="92" t="s">
        <v>480</v>
      </c>
      <c r="AE157" s="136">
        <v>164</v>
      </c>
    </row>
    <row r="158" spans="9:31" x14ac:dyDescent="0.3">
      <c r="K158" s="256"/>
      <c r="L158" s="256"/>
      <c r="N158" s="171" t="s">
        <v>344</v>
      </c>
      <c r="O158" s="185"/>
      <c r="P158" s="186"/>
      <c r="Q158" s="187"/>
      <c r="S158" s="92" t="s">
        <v>281</v>
      </c>
      <c r="AE158" s="136">
        <v>165</v>
      </c>
    </row>
    <row r="159" spans="9:31" x14ac:dyDescent="0.3">
      <c r="K159" s="256"/>
      <c r="L159" s="256"/>
      <c r="N159" s="173"/>
      <c r="O159" s="295" t="s">
        <v>366</v>
      </c>
      <c r="P159" s="296">
        <v>273.38</v>
      </c>
      <c r="Q159" s="297" t="s">
        <v>3</v>
      </c>
      <c r="S159" s="92" t="s">
        <v>481</v>
      </c>
      <c r="AE159" s="136">
        <v>166</v>
      </c>
    </row>
    <row r="160" spans="9:31" x14ac:dyDescent="0.3">
      <c r="K160" s="256"/>
      <c r="L160" s="256"/>
      <c r="N160" s="175"/>
      <c r="O160" s="190"/>
      <c r="P160" s="184"/>
      <c r="Q160" s="191"/>
      <c r="S160" s="92" t="s">
        <v>482</v>
      </c>
      <c r="AE160" s="136">
        <v>167</v>
      </c>
    </row>
    <row r="161" spans="11:31" x14ac:dyDescent="0.3">
      <c r="K161" s="256"/>
      <c r="L161" s="256"/>
      <c r="N161" s="88"/>
      <c r="O161" s="95"/>
      <c r="P161" s="94"/>
      <c r="Q161" s="94"/>
      <c r="S161" s="92" t="s">
        <v>483</v>
      </c>
      <c r="AE161" s="136">
        <v>168</v>
      </c>
    </row>
    <row r="162" spans="11:31" x14ac:dyDescent="0.3">
      <c r="K162" s="256"/>
      <c r="L162" s="256"/>
      <c r="N162" s="171" t="s">
        <v>340</v>
      </c>
      <c r="O162" s="185"/>
      <c r="P162" s="186"/>
      <c r="Q162" s="187"/>
      <c r="S162" s="92" t="s">
        <v>484</v>
      </c>
      <c r="AE162" s="136">
        <v>169</v>
      </c>
    </row>
    <row r="163" spans="11:31" x14ac:dyDescent="0.3">
      <c r="K163" s="256"/>
      <c r="L163" s="256"/>
      <c r="N163" s="173"/>
      <c r="O163" s="295" t="s">
        <v>232</v>
      </c>
      <c r="P163" s="296">
        <v>257</v>
      </c>
      <c r="Q163" s="297" t="s">
        <v>135</v>
      </c>
      <c r="S163" s="92" t="s">
        <v>663</v>
      </c>
      <c r="AE163" s="136">
        <v>170</v>
      </c>
    </row>
    <row r="164" spans="11:31" x14ac:dyDescent="0.3">
      <c r="K164" s="95"/>
      <c r="L164" s="95"/>
      <c r="N164" s="175"/>
      <c r="O164" s="190"/>
      <c r="P164" s="184"/>
      <c r="Q164" s="191"/>
      <c r="S164" s="92" t="s">
        <v>485</v>
      </c>
      <c r="AE164" s="136">
        <v>171</v>
      </c>
    </row>
    <row r="165" spans="11:31" x14ac:dyDescent="0.3">
      <c r="K165" s="255"/>
      <c r="L165" s="255"/>
      <c r="N165" s="88"/>
      <c r="O165" s="95"/>
      <c r="P165" s="94"/>
      <c r="Q165" s="94"/>
      <c r="S165" s="92" t="s">
        <v>486</v>
      </c>
      <c r="AE165" s="136">
        <v>172</v>
      </c>
    </row>
    <row r="166" spans="11:31" x14ac:dyDescent="0.3">
      <c r="K166" s="195"/>
      <c r="L166" s="195"/>
      <c r="N166" s="171" t="s">
        <v>380</v>
      </c>
      <c r="O166" s="185"/>
      <c r="P166" s="186"/>
      <c r="Q166" s="187"/>
      <c r="S166" s="92" t="s">
        <v>487</v>
      </c>
      <c r="AE166" s="136">
        <v>173</v>
      </c>
    </row>
    <row r="167" spans="11:31" x14ac:dyDescent="0.3">
      <c r="K167" s="195"/>
      <c r="L167" s="195"/>
      <c r="N167" s="173"/>
      <c r="O167" s="295" t="s">
        <v>208</v>
      </c>
      <c r="P167" s="296">
        <v>395</v>
      </c>
      <c r="Q167" s="297" t="s">
        <v>134</v>
      </c>
      <c r="S167" s="92" t="s">
        <v>488</v>
      </c>
      <c r="AE167" s="136">
        <v>174</v>
      </c>
    </row>
    <row r="168" spans="11:31" x14ac:dyDescent="0.3">
      <c r="K168" s="195"/>
      <c r="L168" s="195"/>
      <c r="N168" s="173"/>
      <c r="O168" s="295"/>
      <c r="P168" s="299"/>
      <c r="Q168" s="300"/>
      <c r="S168" s="92" t="s">
        <v>489</v>
      </c>
      <c r="AE168" s="136">
        <v>175</v>
      </c>
    </row>
    <row r="169" spans="11:31" x14ac:dyDescent="0.3">
      <c r="K169" s="257"/>
      <c r="L169" s="257"/>
      <c r="N169" s="173"/>
      <c r="O169" s="295"/>
      <c r="P169" s="299"/>
      <c r="Q169" s="300"/>
      <c r="S169" s="92" t="s">
        <v>197</v>
      </c>
      <c r="AE169" s="136">
        <v>176</v>
      </c>
    </row>
    <row r="170" spans="11:31" x14ac:dyDescent="0.3">
      <c r="K170" s="88"/>
      <c r="L170" s="88"/>
      <c r="N170" s="175"/>
      <c r="O170" s="190"/>
      <c r="P170" s="184"/>
      <c r="Q170" s="191"/>
      <c r="S170" s="92" t="s">
        <v>490</v>
      </c>
      <c r="AE170" s="136">
        <v>177</v>
      </c>
    </row>
    <row r="171" spans="11:31" x14ac:dyDescent="0.3">
      <c r="K171" s="258"/>
      <c r="L171" s="258"/>
      <c r="N171" s="88"/>
      <c r="O171" s="95"/>
      <c r="P171" s="94"/>
      <c r="Q171" s="94"/>
      <c r="S171" s="92" t="s">
        <v>491</v>
      </c>
      <c r="AE171" s="136">
        <v>178</v>
      </c>
    </row>
    <row r="172" spans="11:31" x14ac:dyDescent="0.3">
      <c r="K172" s="195"/>
      <c r="L172" s="195"/>
      <c r="N172" s="171" t="s">
        <v>328</v>
      </c>
      <c r="O172" s="185"/>
      <c r="P172" s="186"/>
      <c r="Q172" s="187"/>
      <c r="S172" s="92" t="s">
        <v>492</v>
      </c>
      <c r="AE172" s="136">
        <v>179</v>
      </c>
    </row>
    <row r="173" spans="11:31" x14ac:dyDescent="0.3">
      <c r="K173" s="195"/>
      <c r="L173" s="195"/>
      <c r="N173" s="173"/>
      <c r="O173" s="295" t="s">
        <v>41</v>
      </c>
      <c r="P173" s="296">
        <v>26</v>
      </c>
      <c r="Q173" s="297" t="s">
        <v>639</v>
      </c>
      <c r="S173" s="92" t="s">
        <v>493</v>
      </c>
      <c r="AE173" s="136">
        <v>180</v>
      </c>
    </row>
    <row r="174" spans="11:31" x14ac:dyDescent="0.3">
      <c r="K174" s="195"/>
      <c r="L174" s="195"/>
      <c r="N174" s="175"/>
      <c r="O174" s="190"/>
      <c r="P174" s="184"/>
      <c r="Q174" s="191"/>
      <c r="S174" s="92" t="s">
        <v>183</v>
      </c>
      <c r="AE174" s="136">
        <v>181</v>
      </c>
    </row>
    <row r="175" spans="11:31" x14ac:dyDescent="0.3">
      <c r="K175" s="195"/>
      <c r="L175" s="195"/>
      <c r="N175" s="88"/>
      <c r="O175" s="95"/>
      <c r="P175" s="94"/>
      <c r="Q175" s="94"/>
      <c r="S175" s="92" t="s">
        <v>184</v>
      </c>
      <c r="AE175" s="136">
        <v>182</v>
      </c>
    </row>
    <row r="176" spans="11:31" x14ac:dyDescent="0.3">
      <c r="K176" s="195"/>
      <c r="L176" s="195"/>
      <c r="N176" s="171" t="s">
        <v>381</v>
      </c>
      <c r="O176" s="185"/>
      <c r="P176" s="186"/>
      <c r="Q176" s="187"/>
      <c r="S176" s="92" t="s">
        <v>185</v>
      </c>
      <c r="AE176" s="136">
        <v>183</v>
      </c>
    </row>
    <row r="177" spans="9:31" x14ac:dyDescent="0.3">
      <c r="K177" s="195"/>
      <c r="L177" s="195"/>
      <c r="N177" s="173"/>
      <c r="O177" s="188" t="s">
        <v>559</v>
      </c>
      <c r="P177" s="299" t="s">
        <v>640</v>
      </c>
      <c r="Q177" s="297" t="s">
        <v>133</v>
      </c>
      <c r="S177" s="92" t="s">
        <v>494</v>
      </c>
      <c r="AE177" s="136">
        <v>184</v>
      </c>
    </row>
    <row r="178" spans="9:31" x14ac:dyDescent="0.3">
      <c r="K178" s="195"/>
      <c r="L178" s="195"/>
      <c r="N178" s="173"/>
      <c r="O178" s="295" t="s">
        <v>560</v>
      </c>
      <c r="P178" s="296">
        <v>0.65500000000000003</v>
      </c>
      <c r="Q178" s="297" t="s">
        <v>259</v>
      </c>
      <c r="S178" s="92" t="s">
        <v>256</v>
      </c>
      <c r="AE178" s="136">
        <v>185</v>
      </c>
    </row>
    <row r="179" spans="9:31" x14ac:dyDescent="0.3">
      <c r="K179" s="195"/>
      <c r="L179" s="195"/>
      <c r="N179" s="173"/>
      <c r="O179" s="295" t="s">
        <v>561</v>
      </c>
      <c r="P179" s="296">
        <v>52.25</v>
      </c>
      <c r="Q179" s="297" t="s">
        <v>133</v>
      </c>
      <c r="S179" s="92" t="s">
        <v>186</v>
      </c>
      <c r="AE179" s="136">
        <v>186</v>
      </c>
    </row>
    <row r="180" spans="9:31" x14ac:dyDescent="0.3">
      <c r="K180" s="195"/>
      <c r="L180" s="195"/>
      <c r="N180" s="175"/>
      <c r="O180" s="190"/>
      <c r="P180" s="184"/>
      <c r="Q180" s="191"/>
      <c r="S180" s="92" t="s">
        <v>495</v>
      </c>
      <c r="AE180" s="136">
        <v>187</v>
      </c>
    </row>
    <row r="181" spans="9:31" x14ac:dyDescent="0.3">
      <c r="K181" s="195"/>
      <c r="L181" s="195"/>
      <c r="N181" s="88"/>
      <c r="O181" s="95"/>
      <c r="P181" s="94"/>
      <c r="Q181" s="94"/>
      <c r="S181" s="92" t="s">
        <v>187</v>
      </c>
      <c r="AE181" s="136">
        <v>188</v>
      </c>
    </row>
    <row r="182" spans="9:31" x14ac:dyDescent="0.3">
      <c r="K182" s="255"/>
      <c r="L182" s="255"/>
      <c r="N182" s="171" t="s">
        <v>382</v>
      </c>
      <c r="O182" s="185"/>
      <c r="P182" s="186"/>
      <c r="Q182" s="187"/>
      <c r="S182" s="92" t="s">
        <v>496</v>
      </c>
      <c r="AE182" s="136">
        <v>189</v>
      </c>
    </row>
    <row r="183" spans="9:31" x14ac:dyDescent="0.3">
      <c r="I183" s="88"/>
      <c r="J183" s="88"/>
      <c r="K183" s="88"/>
      <c r="L183" s="88"/>
      <c r="N183" s="173"/>
      <c r="O183" s="295" t="s">
        <v>240</v>
      </c>
      <c r="P183" s="296">
        <v>136</v>
      </c>
      <c r="Q183" s="297" t="s">
        <v>133</v>
      </c>
      <c r="AE183" s="136">
        <v>190</v>
      </c>
    </row>
    <row r="184" spans="9:31" x14ac:dyDescent="0.3">
      <c r="I184" s="88"/>
      <c r="J184" s="88"/>
      <c r="K184" s="88"/>
      <c r="L184" s="88"/>
      <c r="N184" s="173"/>
      <c r="O184" s="295" t="s">
        <v>243</v>
      </c>
      <c r="P184" s="296">
        <v>68</v>
      </c>
      <c r="Q184" s="297" t="s">
        <v>133</v>
      </c>
      <c r="AE184" s="136">
        <v>191</v>
      </c>
    </row>
    <row r="185" spans="9:31" x14ac:dyDescent="0.3">
      <c r="I185" s="88"/>
      <c r="J185" s="95"/>
      <c r="K185" s="95"/>
      <c r="L185" s="95"/>
      <c r="N185" s="173"/>
      <c r="O185" s="295" t="s">
        <v>244</v>
      </c>
      <c r="P185" s="296">
        <v>136</v>
      </c>
      <c r="Q185" s="297" t="s">
        <v>133</v>
      </c>
      <c r="AE185" s="136">
        <v>192</v>
      </c>
    </row>
    <row r="186" spans="9:31" x14ac:dyDescent="0.3">
      <c r="I186" s="88"/>
      <c r="J186" s="95"/>
      <c r="K186" s="95"/>
      <c r="L186" s="95"/>
      <c r="N186" s="173"/>
      <c r="O186" s="295" t="s">
        <v>562</v>
      </c>
      <c r="P186" s="296">
        <v>136</v>
      </c>
      <c r="Q186" s="297" t="s">
        <v>133</v>
      </c>
      <c r="AE186" s="136">
        <v>193</v>
      </c>
    </row>
    <row r="187" spans="9:31" x14ac:dyDescent="0.3">
      <c r="I187" s="88"/>
      <c r="J187" s="95"/>
      <c r="K187" s="95"/>
      <c r="L187" s="95"/>
      <c r="N187" s="173"/>
      <c r="O187" s="309" t="s">
        <v>655</v>
      </c>
      <c r="P187" s="296">
        <v>136</v>
      </c>
      <c r="Q187" s="297" t="s">
        <v>133</v>
      </c>
      <c r="AE187" s="136">
        <v>194</v>
      </c>
    </row>
    <row r="188" spans="9:31" x14ac:dyDescent="0.3">
      <c r="I188" s="88"/>
      <c r="J188" s="95"/>
      <c r="K188" s="95"/>
      <c r="L188" s="95"/>
      <c r="N188" s="175"/>
      <c r="O188" s="303" t="s">
        <v>626</v>
      </c>
      <c r="P188" s="312">
        <v>136</v>
      </c>
      <c r="Q188" s="313" t="s">
        <v>133</v>
      </c>
      <c r="AE188" s="136">
        <v>195</v>
      </c>
    </row>
    <row r="189" spans="9:31" x14ac:dyDescent="0.3">
      <c r="I189" s="88"/>
      <c r="J189" s="95"/>
      <c r="K189" s="95"/>
      <c r="L189" s="95"/>
      <c r="N189" s="88"/>
      <c r="O189" s="95"/>
      <c r="P189" s="94"/>
      <c r="Q189" s="94"/>
      <c r="AE189" s="136">
        <v>196</v>
      </c>
    </row>
    <row r="190" spans="9:31" x14ac:dyDescent="0.3">
      <c r="I190" s="88"/>
      <c r="J190" s="95"/>
      <c r="K190" s="95"/>
      <c r="L190" s="95"/>
      <c r="N190" s="88" t="s">
        <v>341</v>
      </c>
      <c r="O190" s="95"/>
      <c r="P190" s="94"/>
      <c r="Q190" s="94"/>
      <c r="AE190" s="136">
        <v>197</v>
      </c>
    </row>
    <row r="191" spans="9:31" x14ac:dyDescent="0.3">
      <c r="I191" s="88"/>
      <c r="J191" s="95"/>
      <c r="K191" s="95"/>
      <c r="L191" s="95"/>
      <c r="N191" s="88"/>
      <c r="O191" s="95" t="s">
        <v>647</v>
      </c>
      <c r="P191" s="88">
        <v>1612</v>
      </c>
      <c r="Q191" s="88" t="s">
        <v>135</v>
      </c>
      <c r="AE191" s="136">
        <v>198</v>
      </c>
    </row>
    <row r="192" spans="9:31" x14ac:dyDescent="0.3">
      <c r="I192" s="88"/>
      <c r="J192" s="88"/>
      <c r="K192" s="88"/>
      <c r="L192" s="88"/>
      <c r="N192" s="88"/>
      <c r="O192" s="88" t="s">
        <v>267</v>
      </c>
      <c r="P192" s="88">
        <v>630</v>
      </c>
      <c r="Q192" s="88" t="s">
        <v>135</v>
      </c>
      <c r="AE192" s="136">
        <v>199</v>
      </c>
    </row>
    <row r="193" spans="9:31" x14ac:dyDescent="0.3">
      <c r="I193" s="88"/>
      <c r="J193" s="88"/>
      <c r="K193" s="88"/>
      <c r="L193" s="88"/>
      <c r="N193" s="88"/>
      <c r="O193" s="88" t="s">
        <v>268</v>
      </c>
      <c r="P193" s="88"/>
      <c r="Q193" s="88"/>
      <c r="AE193" s="136">
        <v>200</v>
      </c>
    </row>
    <row r="194" spans="9:31" x14ac:dyDescent="0.3">
      <c r="I194" s="88"/>
      <c r="J194" s="95"/>
      <c r="K194" s="95"/>
      <c r="L194" s="95"/>
      <c r="N194" s="88"/>
      <c r="O194" s="88" t="s">
        <v>126</v>
      </c>
      <c r="P194" s="88"/>
      <c r="Q194" s="88"/>
      <c r="AE194" s="136">
        <v>201</v>
      </c>
    </row>
    <row r="195" spans="9:31" x14ac:dyDescent="0.3">
      <c r="I195" s="88"/>
      <c r="J195" s="88"/>
      <c r="K195" s="88"/>
      <c r="L195" s="88"/>
      <c r="N195" s="88"/>
      <c r="O195" s="88" t="s">
        <v>127</v>
      </c>
      <c r="P195" s="88"/>
      <c r="Q195" s="88"/>
      <c r="AE195" s="136">
        <v>202</v>
      </c>
    </row>
    <row r="196" spans="9:31" x14ac:dyDescent="0.3">
      <c r="I196" s="88"/>
      <c r="J196" s="88"/>
      <c r="K196" s="88"/>
      <c r="L196" s="88"/>
      <c r="N196" s="88"/>
      <c r="O196" s="88" t="s">
        <v>229</v>
      </c>
      <c r="P196" s="88">
        <v>1360</v>
      </c>
      <c r="Q196" s="88" t="s">
        <v>134</v>
      </c>
      <c r="AE196" s="136">
        <v>203</v>
      </c>
    </row>
    <row r="197" spans="9:31" x14ac:dyDescent="0.3">
      <c r="I197" s="88"/>
      <c r="J197" s="88"/>
      <c r="K197" s="88"/>
      <c r="L197" s="88"/>
      <c r="N197" s="88"/>
      <c r="O197" s="88" t="s">
        <v>230</v>
      </c>
      <c r="P197" s="88">
        <v>1577</v>
      </c>
      <c r="Q197" s="88" t="s">
        <v>134</v>
      </c>
      <c r="AE197" s="136">
        <v>204</v>
      </c>
    </row>
    <row r="198" spans="9:31" x14ac:dyDescent="0.3">
      <c r="I198" s="88"/>
      <c r="J198" s="88"/>
      <c r="K198" s="88"/>
      <c r="L198" s="88"/>
      <c r="N198" s="88"/>
      <c r="O198" s="88" t="s">
        <v>128</v>
      </c>
      <c r="P198" s="88">
        <v>181</v>
      </c>
      <c r="Q198" s="88" t="s">
        <v>133</v>
      </c>
      <c r="AE198" s="136">
        <v>205</v>
      </c>
    </row>
    <row r="199" spans="9:31" x14ac:dyDescent="0.3">
      <c r="I199" s="88"/>
      <c r="J199" s="88"/>
      <c r="K199" s="88"/>
      <c r="L199" s="88"/>
      <c r="N199" s="88"/>
      <c r="O199" s="88" t="s">
        <v>618</v>
      </c>
      <c r="P199" s="88">
        <v>1260</v>
      </c>
      <c r="Q199" s="88" t="s">
        <v>135</v>
      </c>
      <c r="AE199" s="136">
        <v>206</v>
      </c>
    </row>
    <row r="200" spans="9:31" x14ac:dyDescent="0.3">
      <c r="I200" s="88"/>
      <c r="J200" s="88"/>
      <c r="K200" s="88"/>
      <c r="L200" s="88"/>
      <c r="N200" s="88"/>
      <c r="O200" s="88" t="s">
        <v>231</v>
      </c>
      <c r="P200" s="88"/>
      <c r="Q200" s="88"/>
      <c r="AE200" s="136">
        <v>207</v>
      </c>
    </row>
    <row r="201" spans="9:31" x14ac:dyDescent="0.3">
      <c r="I201" s="88"/>
      <c r="J201" s="88"/>
      <c r="K201" s="88"/>
      <c r="L201" s="88"/>
      <c r="N201" s="88"/>
      <c r="O201" s="88" t="s">
        <v>232</v>
      </c>
      <c r="P201" s="88">
        <v>257</v>
      </c>
      <c r="Q201" s="88" t="s">
        <v>135</v>
      </c>
      <c r="AE201" s="136">
        <v>208</v>
      </c>
    </row>
    <row r="202" spans="9:31" x14ac:dyDescent="0.3">
      <c r="I202" s="88"/>
      <c r="J202" s="88"/>
      <c r="K202" s="88"/>
      <c r="L202" s="88"/>
      <c r="N202" s="88"/>
      <c r="O202" s="95" t="s">
        <v>233</v>
      </c>
      <c r="P202" s="88"/>
      <c r="Q202" s="88"/>
      <c r="AE202" s="136">
        <v>209</v>
      </c>
    </row>
    <row r="203" spans="9:31" x14ac:dyDescent="0.3">
      <c r="I203" s="88"/>
      <c r="J203" s="95"/>
      <c r="K203" s="95"/>
      <c r="L203" s="95"/>
      <c r="N203" s="88"/>
      <c r="O203" s="88"/>
      <c r="P203" s="88"/>
      <c r="Q203" s="88"/>
      <c r="AE203" s="136">
        <v>210</v>
      </c>
    </row>
    <row r="204" spans="9:31" x14ac:dyDescent="0.3">
      <c r="I204" s="88"/>
      <c r="J204" s="95"/>
      <c r="K204" s="95"/>
      <c r="L204" s="95"/>
      <c r="N204" s="88"/>
      <c r="O204" s="95"/>
      <c r="P204" s="88"/>
      <c r="Q204" s="88"/>
      <c r="AE204" s="136">
        <v>211</v>
      </c>
    </row>
    <row r="205" spans="9:31" x14ac:dyDescent="0.3">
      <c r="I205" s="88"/>
      <c r="J205" s="88"/>
      <c r="K205" s="88"/>
      <c r="L205" s="88"/>
      <c r="N205" s="88" t="s">
        <v>198</v>
      </c>
      <c r="O205" s="95"/>
      <c r="P205" s="88"/>
      <c r="Q205" s="88"/>
      <c r="AE205" s="136">
        <v>212</v>
      </c>
    </row>
    <row r="206" spans="9:31" x14ac:dyDescent="0.3">
      <c r="I206" s="88"/>
      <c r="J206" s="88"/>
      <c r="K206" s="88"/>
      <c r="L206" s="88"/>
      <c r="N206" s="88"/>
      <c r="O206" s="95"/>
      <c r="P206" s="88"/>
      <c r="Q206" s="88"/>
      <c r="AE206" s="136">
        <v>213</v>
      </c>
    </row>
    <row r="207" spans="9:31" x14ac:dyDescent="0.3">
      <c r="I207" s="88"/>
      <c r="J207" s="88"/>
      <c r="K207" s="88"/>
      <c r="L207" s="88"/>
      <c r="N207" s="88"/>
      <c r="O207" s="95"/>
      <c r="P207" s="88"/>
      <c r="Q207" s="88"/>
      <c r="AE207" s="136">
        <v>214</v>
      </c>
    </row>
    <row r="208" spans="9:31" x14ac:dyDescent="0.3">
      <c r="I208" s="88"/>
      <c r="J208" s="88"/>
      <c r="K208" s="88"/>
      <c r="L208" s="88"/>
      <c r="N208" s="88"/>
      <c r="O208" s="95"/>
      <c r="P208" s="88"/>
      <c r="Q208" s="88"/>
      <c r="AE208" s="136">
        <v>215</v>
      </c>
    </row>
    <row r="209" spans="9:31" x14ac:dyDescent="0.3">
      <c r="I209" s="88"/>
      <c r="J209" s="88"/>
      <c r="K209" s="88"/>
      <c r="L209" s="88"/>
      <c r="N209" s="88"/>
      <c r="O209" s="95" t="s">
        <v>234</v>
      </c>
      <c r="P209" s="88"/>
      <c r="Q209" s="88"/>
      <c r="AE209" s="136">
        <v>216</v>
      </c>
    </row>
    <row r="210" spans="9:31" x14ac:dyDescent="0.3">
      <c r="I210" s="88"/>
      <c r="J210" s="88"/>
      <c r="K210" s="88"/>
      <c r="L210" s="88"/>
      <c r="N210" s="88"/>
      <c r="O210" s="95" t="s">
        <v>235</v>
      </c>
      <c r="P210" s="88"/>
      <c r="Q210" s="88"/>
      <c r="AE210" s="136">
        <v>217</v>
      </c>
    </row>
    <row r="211" spans="9:31" x14ac:dyDescent="0.3">
      <c r="I211" s="88"/>
      <c r="J211" s="95"/>
      <c r="K211" s="95"/>
      <c r="L211" s="95"/>
      <c r="N211" s="88"/>
      <c r="O211" s="95" t="s">
        <v>236</v>
      </c>
      <c r="P211" s="88"/>
      <c r="Q211" s="88"/>
      <c r="AE211" s="136">
        <v>218</v>
      </c>
    </row>
    <row r="212" spans="9:31" x14ac:dyDescent="0.3">
      <c r="I212" s="88"/>
      <c r="J212" s="88"/>
      <c r="K212" s="88"/>
      <c r="L212" s="88"/>
      <c r="N212" s="88" t="s">
        <v>199</v>
      </c>
      <c r="O212" s="95" t="s">
        <v>144</v>
      </c>
      <c r="P212" s="88"/>
      <c r="Q212" s="88"/>
      <c r="AE212" s="136">
        <v>219</v>
      </c>
    </row>
    <row r="213" spans="9:31" x14ac:dyDescent="0.3">
      <c r="I213" s="88"/>
      <c r="J213" s="88"/>
      <c r="K213" s="88"/>
      <c r="L213" s="88"/>
      <c r="N213" s="88"/>
      <c r="O213" s="95"/>
      <c r="P213" s="88"/>
      <c r="Q213" s="88"/>
      <c r="AE213" s="136">
        <v>220</v>
      </c>
    </row>
    <row r="214" spans="9:31" x14ac:dyDescent="0.3">
      <c r="I214" s="88"/>
      <c r="J214" s="88"/>
      <c r="K214" s="88"/>
      <c r="L214" s="88"/>
      <c r="N214" s="88"/>
      <c r="O214" s="95"/>
      <c r="P214" s="88"/>
      <c r="Q214" s="88"/>
      <c r="AE214" s="136">
        <v>221</v>
      </c>
    </row>
    <row r="215" spans="9:31" x14ac:dyDescent="0.3">
      <c r="I215" s="88"/>
      <c r="J215" s="88"/>
      <c r="K215" s="88"/>
      <c r="L215" s="88"/>
      <c r="N215" s="88"/>
      <c r="O215" s="95" t="s">
        <v>237</v>
      </c>
      <c r="P215" s="88"/>
      <c r="Q215" s="88"/>
      <c r="AE215" s="136">
        <v>222</v>
      </c>
    </row>
    <row r="216" spans="9:31" x14ac:dyDescent="0.3">
      <c r="I216" s="88"/>
      <c r="J216" s="95"/>
      <c r="K216" s="95"/>
      <c r="L216" s="95"/>
      <c r="N216" s="88"/>
      <c r="O216" s="88" t="s">
        <v>129</v>
      </c>
      <c r="P216" s="88"/>
      <c r="Q216" s="88"/>
      <c r="AE216" s="136">
        <v>223</v>
      </c>
    </row>
    <row r="217" spans="9:31" x14ac:dyDescent="0.3">
      <c r="I217" s="88"/>
      <c r="J217" s="95"/>
      <c r="K217" s="95"/>
      <c r="L217" s="95"/>
      <c r="N217" s="88"/>
      <c r="O217" s="88" t="s">
        <v>130</v>
      </c>
      <c r="P217" s="88"/>
      <c r="Q217" s="88"/>
      <c r="AE217" s="136">
        <v>224</v>
      </c>
    </row>
    <row r="218" spans="9:31" x14ac:dyDescent="0.3">
      <c r="I218" s="88"/>
      <c r="J218" s="95"/>
      <c r="K218" s="95"/>
      <c r="L218" s="95"/>
      <c r="N218" s="88"/>
      <c r="O218" s="88" t="s">
        <v>131</v>
      </c>
      <c r="P218" s="88"/>
      <c r="Q218" s="88"/>
      <c r="AE218" s="136">
        <v>225</v>
      </c>
    </row>
    <row r="219" spans="9:31" x14ac:dyDescent="0.3">
      <c r="I219" s="88"/>
      <c r="J219" s="95"/>
      <c r="K219" s="95"/>
      <c r="L219" s="95"/>
      <c r="N219" s="88"/>
      <c r="O219" s="88" t="s">
        <v>132</v>
      </c>
      <c r="P219" s="88"/>
      <c r="Q219" s="88"/>
      <c r="AE219" s="136">
        <v>226</v>
      </c>
    </row>
    <row r="220" spans="9:31" x14ac:dyDescent="0.3">
      <c r="I220" s="88"/>
      <c r="J220" s="95"/>
      <c r="K220" s="95"/>
      <c r="L220" s="95"/>
      <c r="N220" s="88"/>
      <c r="O220" s="95" t="s">
        <v>238</v>
      </c>
      <c r="P220" s="88"/>
      <c r="Q220" s="88"/>
      <c r="AE220" s="136">
        <v>227</v>
      </c>
    </row>
    <row r="221" spans="9:31" x14ac:dyDescent="0.3">
      <c r="I221" s="88"/>
      <c r="J221" s="95"/>
      <c r="K221" s="95"/>
      <c r="L221" s="95"/>
      <c r="N221" s="88"/>
      <c r="O221" s="88" t="s">
        <v>239</v>
      </c>
      <c r="P221" s="88"/>
      <c r="Q221" s="88"/>
      <c r="AE221" s="136">
        <v>228</v>
      </c>
    </row>
    <row r="222" spans="9:31" x14ac:dyDescent="0.3">
      <c r="I222" s="88"/>
      <c r="J222" s="95"/>
      <c r="K222" s="95"/>
      <c r="L222" s="95"/>
      <c r="N222" s="88"/>
      <c r="O222" s="88" t="s">
        <v>45</v>
      </c>
      <c r="P222" s="88">
        <v>106</v>
      </c>
      <c r="Q222" s="88" t="s">
        <v>133</v>
      </c>
      <c r="AE222" s="136">
        <v>229</v>
      </c>
    </row>
    <row r="223" spans="9:31" x14ac:dyDescent="0.3">
      <c r="I223" s="88"/>
      <c r="J223" s="95"/>
      <c r="K223" s="95"/>
      <c r="L223" s="95"/>
      <c r="N223" s="88"/>
      <c r="O223" s="88" t="s">
        <v>240</v>
      </c>
      <c r="P223" s="88">
        <v>136</v>
      </c>
      <c r="Q223" s="88" t="s">
        <v>133</v>
      </c>
      <c r="AE223" s="136">
        <v>230</v>
      </c>
    </row>
    <row r="224" spans="9:31" x14ac:dyDescent="0.3">
      <c r="I224" s="88"/>
      <c r="J224" s="88"/>
      <c r="K224" s="88"/>
      <c r="L224" s="88"/>
      <c r="N224" s="88"/>
      <c r="O224" s="88" t="s">
        <v>241</v>
      </c>
      <c r="P224" s="88"/>
      <c r="Q224" s="88"/>
      <c r="AE224" s="136">
        <v>231</v>
      </c>
    </row>
    <row r="225" spans="9:31" x14ac:dyDescent="0.3">
      <c r="I225" s="88"/>
      <c r="J225" s="88"/>
      <c r="K225" s="88"/>
      <c r="L225" s="88"/>
      <c r="N225" s="88"/>
      <c r="O225" s="95" t="s">
        <v>242</v>
      </c>
      <c r="P225" s="88"/>
      <c r="Q225" s="88"/>
      <c r="AE225" s="136">
        <v>232</v>
      </c>
    </row>
    <row r="226" spans="9:31" x14ac:dyDescent="0.3">
      <c r="I226" s="88"/>
      <c r="J226" s="88"/>
      <c r="K226" s="88"/>
      <c r="L226" s="88"/>
      <c r="N226" s="88"/>
      <c r="O226" s="95" t="s">
        <v>205</v>
      </c>
      <c r="P226" s="88">
        <v>65</v>
      </c>
      <c r="Q226" s="88" t="s">
        <v>143</v>
      </c>
      <c r="AE226" s="136">
        <v>233</v>
      </c>
    </row>
    <row r="227" spans="9:31" x14ac:dyDescent="0.3">
      <c r="N227" s="88"/>
      <c r="O227" s="88" t="s">
        <v>243</v>
      </c>
      <c r="P227" s="88">
        <v>68</v>
      </c>
      <c r="Q227" s="88" t="s">
        <v>133</v>
      </c>
      <c r="AE227" s="136">
        <v>234</v>
      </c>
    </row>
    <row r="228" spans="9:31" x14ac:dyDescent="0.3">
      <c r="N228" s="88"/>
      <c r="O228" s="88" t="s">
        <v>137</v>
      </c>
      <c r="P228" s="88">
        <v>67.5</v>
      </c>
      <c r="Q228" s="88" t="s">
        <v>133</v>
      </c>
      <c r="AE228" s="136">
        <v>235</v>
      </c>
    </row>
    <row r="229" spans="9:31" x14ac:dyDescent="0.3">
      <c r="N229" s="88"/>
      <c r="O229" s="88" t="s">
        <v>60</v>
      </c>
      <c r="P229" s="88">
        <v>106</v>
      </c>
      <c r="Q229" s="88" t="s">
        <v>133</v>
      </c>
      <c r="AE229" s="136">
        <v>236</v>
      </c>
    </row>
    <row r="230" spans="9:31" x14ac:dyDescent="0.3">
      <c r="N230" s="88"/>
      <c r="O230" s="88" t="s">
        <v>227</v>
      </c>
      <c r="P230" s="88">
        <v>126</v>
      </c>
      <c r="Q230" s="88" t="s">
        <v>133</v>
      </c>
      <c r="AE230" s="136">
        <v>237</v>
      </c>
    </row>
    <row r="231" spans="9:31" x14ac:dyDescent="0.3">
      <c r="N231" s="88"/>
      <c r="O231" s="95" t="s">
        <v>244</v>
      </c>
      <c r="P231" s="88">
        <v>136</v>
      </c>
      <c r="Q231" s="88" t="s">
        <v>133</v>
      </c>
      <c r="AE231" s="136">
        <v>238</v>
      </c>
    </row>
    <row r="232" spans="9:31" x14ac:dyDescent="0.3">
      <c r="N232" s="88"/>
      <c r="O232" s="88" t="s">
        <v>140</v>
      </c>
      <c r="P232" s="88">
        <v>67.5</v>
      </c>
      <c r="Q232" s="88" t="s">
        <v>133</v>
      </c>
      <c r="AE232" s="136">
        <v>239</v>
      </c>
    </row>
    <row r="233" spans="9:31" x14ac:dyDescent="0.3">
      <c r="N233" s="88"/>
      <c r="O233" s="88" t="s">
        <v>245</v>
      </c>
      <c r="P233" s="88"/>
      <c r="Q233" s="88"/>
      <c r="AE233" s="136">
        <v>240</v>
      </c>
    </row>
    <row r="234" spans="9:31" x14ac:dyDescent="0.3">
      <c r="N234" s="88"/>
      <c r="O234" s="88" t="s">
        <v>246</v>
      </c>
      <c r="P234" s="88"/>
      <c r="Q234" s="88"/>
      <c r="AE234" s="136">
        <v>241</v>
      </c>
    </row>
    <row r="235" spans="9:31" x14ac:dyDescent="0.3">
      <c r="N235" s="88"/>
      <c r="O235" s="88" t="s">
        <v>247</v>
      </c>
      <c r="P235" s="88"/>
      <c r="Q235" s="88"/>
      <c r="AE235" s="136">
        <v>242</v>
      </c>
    </row>
    <row r="236" spans="9:31" x14ac:dyDescent="0.3">
      <c r="N236" s="88"/>
      <c r="O236" s="95" t="s">
        <v>248</v>
      </c>
      <c r="P236" s="88"/>
      <c r="Q236" s="88"/>
      <c r="AE236" s="136">
        <v>243</v>
      </c>
    </row>
    <row r="237" spans="9:31" x14ac:dyDescent="0.3">
      <c r="N237" s="88"/>
      <c r="O237" s="95" t="s">
        <v>265</v>
      </c>
      <c r="P237" s="88"/>
      <c r="Q237" s="88"/>
      <c r="AE237" s="136">
        <v>244</v>
      </c>
    </row>
    <row r="238" spans="9:31" x14ac:dyDescent="0.3">
      <c r="N238" s="88"/>
      <c r="O238" s="95" t="s">
        <v>249</v>
      </c>
      <c r="P238" s="88"/>
      <c r="Q238" s="88"/>
      <c r="AE238" s="136">
        <v>245</v>
      </c>
    </row>
    <row r="239" spans="9:31" x14ac:dyDescent="0.3">
      <c r="N239" s="88"/>
      <c r="O239" s="95" t="s">
        <v>264</v>
      </c>
      <c r="P239" s="88">
        <v>106</v>
      </c>
      <c r="Q239" s="88" t="s">
        <v>143</v>
      </c>
      <c r="AE239" s="136">
        <v>246</v>
      </c>
    </row>
    <row r="240" spans="9:31" x14ac:dyDescent="0.3">
      <c r="N240" s="88"/>
      <c r="O240" s="95" t="s">
        <v>277</v>
      </c>
      <c r="P240" s="88"/>
      <c r="Q240" s="88"/>
      <c r="AE240" s="136">
        <v>247</v>
      </c>
    </row>
    <row r="241" spans="14:31" x14ac:dyDescent="0.3">
      <c r="N241" s="88"/>
      <c r="O241" s="95" t="s">
        <v>278</v>
      </c>
      <c r="P241" s="88"/>
      <c r="Q241" s="88"/>
      <c r="AE241" s="136">
        <v>248</v>
      </c>
    </row>
    <row r="242" spans="14:31" x14ac:dyDescent="0.3">
      <c r="N242" s="88"/>
      <c r="O242" s="95" t="s">
        <v>206</v>
      </c>
      <c r="P242" s="88">
        <v>281.25</v>
      </c>
      <c r="Q242" s="88" t="s">
        <v>143</v>
      </c>
      <c r="AE242" s="136">
        <v>249</v>
      </c>
    </row>
    <row r="243" spans="14:31" x14ac:dyDescent="0.3">
      <c r="N243" s="88"/>
      <c r="O243" s="88" t="s">
        <v>260</v>
      </c>
      <c r="P243" s="88"/>
      <c r="Q243" s="88"/>
      <c r="AE243" s="136">
        <v>250</v>
      </c>
    </row>
    <row r="244" spans="14:31" x14ac:dyDescent="0.3">
      <c r="N244" s="88"/>
      <c r="O244" s="88"/>
      <c r="P244" s="88"/>
      <c r="Q244" s="88"/>
      <c r="AE244" s="136">
        <v>251</v>
      </c>
    </row>
    <row r="245" spans="14:31" x14ac:dyDescent="0.3">
      <c r="N245" s="88"/>
      <c r="O245" s="88"/>
      <c r="P245" s="88"/>
      <c r="Q245" s="88"/>
      <c r="AE245" s="136">
        <v>252</v>
      </c>
    </row>
    <row r="246" spans="14:31" x14ac:dyDescent="0.3">
      <c r="N246" s="88"/>
      <c r="O246" s="95"/>
      <c r="P246" s="88"/>
      <c r="Q246" s="88"/>
      <c r="AE246" s="136">
        <v>253</v>
      </c>
    </row>
    <row r="247" spans="14:31" x14ac:dyDescent="0.3">
      <c r="N247" s="88"/>
      <c r="O247" s="95"/>
      <c r="P247" s="88"/>
      <c r="Q247" s="88"/>
      <c r="AE247" s="136">
        <v>254</v>
      </c>
    </row>
    <row r="248" spans="14:31" x14ac:dyDescent="0.3">
      <c r="N248" s="88"/>
      <c r="O248" s="95"/>
      <c r="P248" s="88"/>
      <c r="Q248" s="88"/>
      <c r="AE248" s="136">
        <v>255</v>
      </c>
    </row>
    <row r="249" spans="14:31" x14ac:dyDescent="0.3">
      <c r="N249" s="88"/>
      <c r="O249" s="95"/>
      <c r="P249" s="88"/>
      <c r="Q249" s="88"/>
      <c r="AE249" s="136">
        <v>256</v>
      </c>
    </row>
    <row r="250" spans="14:31" x14ac:dyDescent="0.3">
      <c r="N250" s="88"/>
      <c r="O250" s="95"/>
      <c r="P250" s="88"/>
      <c r="Q250" s="88"/>
      <c r="AE250" s="136">
        <v>257</v>
      </c>
    </row>
    <row r="251" spans="14:31" x14ac:dyDescent="0.3">
      <c r="N251" s="88" t="s">
        <v>220</v>
      </c>
      <c r="O251" s="95"/>
      <c r="P251" s="88"/>
      <c r="Q251" s="88"/>
      <c r="AE251" s="136">
        <v>258</v>
      </c>
    </row>
    <row r="252" spans="14:31" x14ac:dyDescent="0.3">
      <c r="N252" s="88"/>
      <c r="O252" s="95"/>
      <c r="P252" s="88"/>
      <c r="Q252" s="88"/>
      <c r="AE252" s="136">
        <v>259</v>
      </c>
    </row>
    <row r="253" spans="14:31" x14ac:dyDescent="0.3">
      <c r="N253" s="88"/>
      <c r="O253" s="95"/>
      <c r="P253" s="88"/>
      <c r="Q253" s="88"/>
      <c r="AE253" s="136">
        <v>260</v>
      </c>
    </row>
    <row r="254" spans="14:31" x14ac:dyDescent="0.3">
      <c r="N254" s="88"/>
      <c r="O254" s="95"/>
      <c r="P254" s="88"/>
      <c r="Q254" s="88"/>
      <c r="AE254" s="136">
        <v>261</v>
      </c>
    </row>
    <row r="255" spans="14:31" x14ac:dyDescent="0.3">
      <c r="N255" s="88"/>
      <c r="O255" s="88"/>
      <c r="P255" s="88"/>
      <c r="Q255" s="88"/>
      <c r="AE255" s="136">
        <v>262</v>
      </c>
    </row>
    <row r="256" spans="14:31" x14ac:dyDescent="0.3">
      <c r="N256" s="88"/>
      <c r="O256" s="88" t="s">
        <v>23</v>
      </c>
      <c r="P256" s="88"/>
      <c r="Q256" s="88"/>
      <c r="AE256" s="136">
        <v>263</v>
      </c>
    </row>
    <row r="257" spans="14:31" x14ac:dyDescent="0.3">
      <c r="N257" s="88"/>
      <c r="O257" s="95" t="s">
        <v>138</v>
      </c>
      <c r="P257" s="88">
        <v>65</v>
      </c>
      <c r="Q257" s="88" t="s">
        <v>133</v>
      </c>
      <c r="AE257" s="136">
        <v>264</v>
      </c>
    </row>
    <row r="258" spans="14:31" x14ac:dyDescent="0.3">
      <c r="N258" s="88"/>
      <c r="O258" s="88" t="s">
        <v>251</v>
      </c>
      <c r="P258" s="88"/>
      <c r="Q258" s="88"/>
      <c r="AE258" s="136">
        <v>265</v>
      </c>
    </row>
    <row r="259" spans="14:31" x14ac:dyDescent="0.3">
      <c r="N259" s="88"/>
      <c r="O259" s="88" t="s">
        <v>252</v>
      </c>
      <c r="P259" s="88">
        <v>302</v>
      </c>
      <c r="Q259" s="88" t="s">
        <v>134</v>
      </c>
      <c r="AE259" s="136">
        <v>266</v>
      </c>
    </row>
    <row r="260" spans="14:31" x14ac:dyDescent="0.3">
      <c r="N260" s="88"/>
      <c r="O260" s="88" t="s">
        <v>253</v>
      </c>
      <c r="P260" s="88"/>
      <c r="Q260" s="88"/>
      <c r="AE260" s="136">
        <v>267</v>
      </c>
    </row>
    <row r="261" spans="14:31" x14ac:dyDescent="0.3">
      <c r="N261" s="88"/>
      <c r="O261" s="88" t="s">
        <v>254</v>
      </c>
      <c r="P261" s="88"/>
      <c r="Q261" s="88"/>
      <c r="AE261" s="136">
        <v>268</v>
      </c>
    </row>
    <row r="262" spans="14:31" x14ac:dyDescent="0.3">
      <c r="N262" s="88"/>
      <c r="O262" s="88" t="s">
        <v>139</v>
      </c>
      <c r="P262" s="88"/>
      <c r="Q262" s="88"/>
      <c r="AE262" s="136">
        <v>269</v>
      </c>
    </row>
    <row r="263" spans="14:31" x14ac:dyDescent="0.3">
      <c r="N263" s="88"/>
      <c r="O263" s="88" t="s">
        <v>250</v>
      </c>
      <c r="P263" s="88"/>
      <c r="Q263" s="88"/>
      <c r="AE263" s="136">
        <v>270</v>
      </c>
    </row>
    <row r="264" spans="14:31" x14ac:dyDescent="0.3">
      <c r="N264" s="88"/>
      <c r="O264" s="95" t="s">
        <v>69</v>
      </c>
      <c r="P264" s="88">
        <v>55</v>
      </c>
      <c r="Q264" s="88" t="s">
        <v>133</v>
      </c>
      <c r="AE264" s="136">
        <v>271</v>
      </c>
    </row>
    <row r="265" spans="14:31" x14ac:dyDescent="0.3">
      <c r="N265" s="88"/>
      <c r="O265" s="88" t="s">
        <v>269</v>
      </c>
      <c r="P265" s="88"/>
      <c r="Q265" s="88"/>
      <c r="AE265" s="136">
        <v>272</v>
      </c>
    </row>
    <row r="266" spans="14:31" x14ac:dyDescent="0.3">
      <c r="N266" s="88"/>
      <c r="O266" s="88" t="s">
        <v>270</v>
      </c>
      <c r="P266" s="88"/>
      <c r="Q266" s="88"/>
      <c r="AE266" s="136">
        <v>273</v>
      </c>
    </row>
    <row r="267" spans="14:31" x14ac:dyDescent="0.3">
      <c r="N267" s="88"/>
      <c r="O267" s="88" t="s">
        <v>271</v>
      </c>
      <c r="P267" s="88"/>
      <c r="Q267" s="88"/>
      <c r="AE267" s="136">
        <v>274</v>
      </c>
    </row>
    <row r="268" spans="14:31" x14ac:dyDescent="0.3">
      <c r="N268" s="88"/>
      <c r="O268" s="88" t="s">
        <v>272</v>
      </c>
      <c r="P268" s="88"/>
      <c r="Q268" s="88"/>
      <c r="AE268" s="136">
        <v>275</v>
      </c>
    </row>
    <row r="269" spans="14:31" x14ac:dyDescent="0.3">
      <c r="N269" s="88"/>
      <c r="O269" s="88" t="s">
        <v>273</v>
      </c>
      <c r="P269" s="88"/>
      <c r="Q269" s="88"/>
      <c r="AE269" s="136">
        <v>276</v>
      </c>
    </row>
    <row r="270" spans="14:31" x14ac:dyDescent="0.3">
      <c r="N270" s="88"/>
      <c r="O270" s="88" t="s">
        <v>88</v>
      </c>
      <c r="P270" s="88"/>
      <c r="Q270" s="88"/>
      <c r="AE270" s="136">
        <v>277</v>
      </c>
    </row>
    <row r="271" spans="14:31" x14ac:dyDescent="0.3">
      <c r="N271" s="88"/>
      <c r="O271" s="88"/>
      <c r="P271" s="88"/>
      <c r="Q271" s="88"/>
      <c r="AE271" s="136">
        <v>278</v>
      </c>
    </row>
    <row r="272" spans="14:31" x14ac:dyDescent="0.3">
      <c r="N272" s="88"/>
      <c r="O272" s="88"/>
      <c r="P272" s="88"/>
      <c r="Q272" s="88"/>
      <c r="AE272" s="136">
        <v>279</v>
      </c>
    </row>
    <row r="273" spans="14:31" x14ac:dyDescent="0.3">
      <c r="N273" s="88"/>
      <c r="O273" s="95"/>
      <c r="P273" s="88"/>
      <c r="Q273" s="88"/>
      <c r="AE273" s="136">
        <v>280</v>
      </c>
    </row>
    <row r="274" spans="14:31" x14ac:dyDescent="0.3">
      <c r="N274" s="88"/>
      <c r="O274" s="95"/>
      <c r="P274" s="88"/>
      <c r="Q274" s="88"/>
      <c r="AE274" s="136">
        <v>281</v>
      </c>
    </row>
    <row r="275" spans="14:31" x14ac:dyDescent="0.3">
      <c r="N275" s="88" t="s">
        <v>200</v>
      </c>
      <c r="O275" s="88"/>
      <c r="P275" s="88"/>
      <c r="Q275" s="88"/>
      <c r="AE275" s="136">
        <v>282</v>
      </c>
    </row>
    <row r="276" spans="14:31" x14ac:dyDescent="0.3">
      <c r="N276" s="88"/>
      <c r="O276" s="88"/>
      <c r="P276" s="88"/>
      <c r="Q276" s="88"/>
      <c r="AE276" s="136">
        <v>283</v>
      </c>
    </row>
    <row r="277" spans="14:31" x14ac:dyDescent="0.3">
      <c r="N277" s="88"/>
      <c r="O277" s="88"/>
      <c r="P277" s="88"/>
      <c r="Q277" s="88"/>
      <c r="AE277" s="136">
        <v>284</v>
      </c>
    </row>
    <row r="278" spans="14:31" x14ac:dyDescent="0.3">
      <c r="N278" s="88"/>
      <c r="O278" s="95"/>
      <c r="P278" s="88"/>
      <c r="Q278" s="88"/>
      <c r="AE278" s="136">
        <v>285</v>
      </c>
    </row>
    <row r="279" spans="14:31" x14ac:dyDescent="0.3">
      <c r="N279" s="88"/>
      <c r="O279" s="95"/>
      <c r="P279" s="88"/>
      <c r="Q279" s="88"/>
      <c r="AE279" s="136">
        <v>286</v>
      </c>
    </row>
    <row r="280" spans="14:31" x14ac:dyDescent="0.3">
      <c r="N280" s="88"/>
      <c r="O280" s="95" t="s">
        <v>207</v>
      </c>
      <c r="P280" s="88" t="s">
        <v>640</v>
      </c>
      <c r="Q280" s="88" t="s">
        <v>136</v>
      </c>
      <c r="AE280" s="136">
        <v>287</v>
      </c>
    </row>
    <row r="281" spans="14:31" x14ac:dyDescent="0.3">
      <c r="N281" s="88"/>
      <c r="O281" s="88" t="s">
        <v>208</v>
      </c>
      <c r="P281" s="88">
        <v>395</v>
      </c>
      <c r="Q281" s="88" t="s">
        <v>134</v>
      </c>
      <c r="AE281" s="136">
        <v>288</v>
      </c>
    </row>
    <row r="282" spans="14:31" x14ac:dyDescent="0.3">
      <c r="N282" s="88"/>
      <c r="O282" s="88" t="s">
        <v>209</v>
      </c>
      <c r="P282" s="88"/>
      <c r="Q282" s="88"/>
      <c r="AE282" s="136">
        <v>289</v>
      </c>
    </row>
    <row r="283" spans="14:31" x14ac:dyDescent="0.3">
      <c r="N283" s="88"/>
      <c r="O283" s="88" t="s">
        <v>210</v>
      </c>
      <c r="P283" s="88">
        <v>100</v>
      </c>
      <c r="Q283" s="88" t="s">
        <v>134</v>
      </c>
      <c r="AE283" s="136">
        <v>290</v>
      </c>
    </row>
    <row r="284" spans="14:31" x14ac:dyDescent="0.3">
      <c r="N284" s="88"/>
      <c r="O284" s="88" t="s">
        <v>211</v>
      </c>
      <c r="P284" s="88"/>
      <c r="Q284" s="88"/>
      <c r="AE284" s="136">
        <v>291</v>
      </c>
    </row>
    <row r="285" spans="14:31" x14ac:dyDescent="0.3">
      <c r="N285" s="88"/>
      <c r="O285" s="95" t="s">
        <v>212</v>
      </c>
      <c r="P285" s="88"/>
      <c r="Q285" s="88"/>
      <c r="AE285" s="136">
        <v>292</v>
      </c>
    </row>
    <row r="286" spans="14:31" x14ac:dyDescent="0.3">
      <c r="N286" s="88"/>
      <c r="O286" s="88" t="s">
        <v>213</v>
      </c>
      <c r="P286" s="88"/>
      <c r="Q286" s="88"/>
      <c r="AE286" s="136">
        <v>293</v>
      </c>
    </row>
    <row r="287" spans="14:31" x14ac:dyDescent="0.3">
      <c r="N287" s="88"/>
      <c r="O287" s="88" t="s">
        <v>214</v>
      </c>
      <c r="P287" s="88" t="s">
        <v>640</v>
      </c>
      <c r="Q287" s="88" t="s">
        <v>134</v>
      </c>
      <c r="AE287" s="136">
        <v>294</v>
      </c>
    </row>
    <row r="288" spans="14:31" x14ac:dyDescent="0.3">
      <c r="N288" s="88"/>
      <c r="O288" s="88" t="s">
        <v>274</v>
      </c>
      <c r="P288" s="88" t="s">
        <v>640</v>
      </c>
      <c r="Q288" s="88" t="s">
        <v>135</v>
      </c>
      <c r="AE288" s="136">
        <v>295</v>
      </c>
    </row>
    <row r="289" spans="14:31" x14ac:dyDescent="0.3">
      <c r="N289" s="88"/>
      <c r="O289" s="88" t="s">
        <v>141</v>
      </c>
      <c r="P289" s="88"/>
      <c r="Q289" s="88"/>
      <c r="AE289" s="136">
        <v>296</v>
      </c>
    </row>
    <row r="290" spans="14:31" x14ac:dyDescent="0.3">
      <c r="N290" s="88"/>
      <c r="O290" s="95" t="s">
        <v>142</v>
      </c>
      <c r="P290" s="88"/>
      <c r="Q290" s="88"/>
      <c r="AE290" s="136">
        <v>297</v>
      </c>
    </row>
    <row r="291" spans="14:31" x14ac:dyDescent="0.3">
      <c r="N291" s="88"/>
      <c r="O291" s="95" t="s">
        <v>275</v>
      </c>
      <c r="P291" s="88">
        <v>125</v>
      </c>
      <c r="Q291" s="88" t="s">
        <v>143</v>
      </c>
      <c r="AE291" s="136">
        <v>298</v>
      </c>
    </row>
    <row r="292" spans="14:31" x14ac:dyDescent="0.3">
      <c r="N292" s="88"/>
      <c r="O292" s="88" t="s">
        <v>262</v>
      </c>
      <c r="P292" s="88"/>
      <c r="Q292" s="88"/>
      <c r="AE292" s="136">
        <v>299</v>
      </c>
    </row>
    <row r="293" spans="14:31" x14ac:dyDescent="0.3">
      <c r="N293" s="88"/>
      <c r="O293" s="88" t="s">
        <v>280</v>
      </c>
      <c r="P293" s="88"/>
      <c r="Q293" s="88"/>
      <c r="AE293" s="136">
        <v>300</v>
      </c>
    </row>
    <row r="294" spans="14:31" x14ac:dyDescent="0.3">
      <c r="N294" s="88"/>
      <c r="O294" s="88" t="s">
        <v>216</v>
      </c>
      <c r="P294" s="88"/>
      <c r="Q294" s="88"/>
      <c r="AE294" s="136">
        <v>301</v>
      </c>
    </row>
    <row r="295" spans="14:31" x14ac:dyDescent="0.3">
      <c r="N295" s="88"/>
      <c r="O295" s="88" t="s">
        <v>217</v>
      </c>
      <c r="P295" s="88"/>
      <c r="Q295" s="88"/>
      <c r="AE295" s="136">
        <v>302</v>
      </c>
    </row>
    <row r="296" spans="14:31" x14ac:dyDescent="0.3">
      <c r="N296" s="88"/>
      <c r="O296" s="88" t="s">
        <v>215</v>
      </c>
      <c r="P296" s="88"/>
      <c r="Q296" s="88"/>
      <c r="AE296" s="136">
        <v>303</v>
      </c>
    </row>
    <row r="297" spans="14:31" x14ac:dyDescent="0.3">
      <c r="N297" s="88"/>
      <c r="O297" s="88" t="s">
        <v>218</v>
      </c>
      <c r="P297" s="88"/>
      <c r="Q297" s="88"/>
      <c r="AE297" s="136">
        <v>304</v>
      </c>
    </row>
    <row r="298" spans="14:31" x14ac:dyDescent="0.3">
      <c r="N298" s="88"/>
      <c r="O298" s="95" t="s">
        <v>258</v>
      </c>
      <c r="P298" s="88"/>
      <c r="Q298" s="88"/>
      <c r="AE298" s="136">
        <v>305</v>
      </c>
    </row>
    <row r="299" spans="14:31" x14ac:dyDescent="0.3">
      <c r="N299" s="88"/>
      <c r="O299" s="88"/>
      <c r="P299" s="88"/>
      <c r="Q299" s="88"/>
      <c r="AE299" s="136">
        <v>306</v>
      </c>
    </row>
    <row r="300" spans="14:31" x14ac:dyDescent="0.3">
      <c r="N300" s="88"/>
      <c r="O300" s="88"/>
      <c r="P300" s="88"/>
      <c r="Q300" s="88"/>
      <c r="AE300" s="136">
        <v>307</v>
      </c>
    </row>
    <row r="301" spans="14:31" x14ac:dyDescent="0.3">
      <c r="N301" s="88"/>
      <c r="O301" s="88"/>
      <c r="P301" s="88"/>
      <c r="Q301" s="88"/>
      <c r="AE301" s="136">
        <v>308</v>
      </c>
    </row>
    <row r="302" spans="14:31" x14ac:dyDescent="0.3">
      <c r="N302" s="88"/>
      <c r="O302" s="88"/>
      <c r="P302" s="88"/>
      <c r="Q302" s="88"/>
      <c r="AE302" s="136">
        <v>309</v>
      </c>
    </row>
    <row r="303" spans="14:31" x14ac:dyDescent="0.3">
      <c r="N303" s="88"/>
      <c r="O303" s="95"/>
      <c r="P303" s="88"/>
      <c r="Q303" s="88"/>
      <c r="AE303" s="136">
        <v>310</v>
      </c>
    </row>
    <row r="304" spans="14:31" x14ac:dyDescent="0.3">
      <c r="N304" s="88"/>
      <c r="O304" s="95"/>
      <c r="P304" s="88"/>
      <c r="Q304" s="88"/>
      <c r="AE304" s="136">
        <v>311</v>
      </c>
    </row>
    <row r="305" spans="14:31" x14ac:dyDescent="0.3">
      <c r="N305" s="88"/>
      <c r="O305" s="95"/>
      <c r="P305" s="88"/>
      <c r="Q305" s="88"/>
      <c r="AE305" s="136">
        <v>312</v>
      </c>
    </row>
    <row r="306" spans="14:31" x14ac:dyDescent="0.3">
      <c r="N306" s="88"/>
      <c r="O306" s="95"/>
      <c r="P306" s="88"/>
      <c r="Q306" s="88"/>
      <c r="AE306" s="136">
        <v>313</v>
      </c>
    </row>
    <row r="307" spans="14:31" x14ac:dyDescent="0.3">
      <c r="N307" s="88"/>
      <c r="O307" s="95"/>
      <c r="P307" s="88"/>
      <c r="Q307" s="88"/>
      <c r="AE307" s="136">
        <v>314</v>
      </c>
    </row>
    <row r="308" spans="14:31" x14ac:dyDescent="0.3">
      <c r="N308" s="88"/>
      <c r="O308" s="95"/>
      <c r="P308" s="88"/>
      <c r="Q308" s="88"/>
      <c r="AE308" s="136">
        <v>315</v>
      </c>
    </row>
    <row r="309" spans="14:31" x14ac:dyDescent="0.3">
      <c r="N309" s="88"/>
      <c r="O309" s="95"/>
      <c r="P309" s="88"/>
      <c r="Q309" s="88"/>
      <c r="AE309" s="136">
        <v>316</v>
      </c>
    </row>
    <row r="310" spans="14:31" x14ac:dyDescent="0.3">
      <c r="N310" s="88"/>
      <c r="O310" s="95"/>
      <c r="P310" s="88"/>
      <c r="Q310" s="88"/>
      <c r="AE310" s="136">
        <v>317</v>
      </c>
    </row>
    <row r="311" spans="14:31" x14ac:dyDescent="0.3">
      <c r="N311" s="88"/>
      <c r="O311" s="88"/>
      <c r="P311" s="88"/>
      <c r="Q311" s="88"/>
      <c r="AE311" s="136">
        <v>318</v>
      </c>
    </row>
    <row r="312" spans="14:31" x14ac:dyDescent="0.3">
      <c r="N312" s="88"/>
      <c r="O312" s="88"/>
      <c r="P312" s="88"/>
      <c r="Q312" s="88"/>
      <c r="AE312" s="136">
        <v>319</v>
      </c>
    </row>
    <row r="313" spans="14:31" x14ac:dyDescent="0.3">
      <c r="N313" s="88"/>
      <c r="O313" s="88"/>
      <c r="P313" s="88"/>
      <c r="Q313" s="88"/>
      <c r="AE313" s="136">
        <v>320</v>
      </c>
    </row>
    <row r="314" spans="14:31" x14ac:dyDescent="0.3">
      <c r="P314" s="88"/>
      <c r="Q314" s="88"/>
      <c r="AE314" s="136">
        <v>321</v>
      </c>
    </row>
    <row r="315" spans="14:31" x14ac:dyDescent="0.3">
      <c r="P315" s="88"/>
      <c r="Q315" s="88"/>
      <c r="AE315" s="136">
        <v>322</v>
      </c>
    </row>
    <row r="316" spans="14:31" x14ac:dyDescent="0.3">
      <c r="P316" s="88"/>
      <c r="Q316" s="88"/>
      <c r="AE316" s="136">
        <v>323</v>
      </c>
    </row>
    <row r="317" spans="14:31" x14ac:dyDescent="0.3">
      <c r="P317" s="88"/>
      <c r="Q317" s="88"/>
      <c r="AE317" s="136">
        <v>324</v>
      </c>
    </row>
    <row r="318" spans="14:31" x14ac:dyDescent="0.3">
      <c r="P318" s="88"/>
      <c r="Q318" s="88"/>
      <c r="AE318" s="136">
        <v>325</v>
      </c>
    </row>
    <row r="319" spans="14:31" x14ac:dyDescent="0.3">
      <c r="P319" s="88"/>
      <c r="Q319" s="88"/>
      <c r="AE319" s="136">
        <v>326</v>
      </c>
    </row>
    <row r="320" spans="14:31" x14ac:dyDescent="0.3">
      <c r="P320" s="88"/>
      <c r="Q320" s="88"/>
      <c r="AE320" s="136">
        <v>327</v>
      </c>
    </row>
    <row r="321" spans="16:31" x14ac:dyDescent="0.3">
      <c r="P321" s="88"/>
      <c r="Q321" s="88"/>
      <c r="AE321" s="136">
        <v>328</v>
      </c>
    </row>
    <row r="322" spans="16:31" x14ac:dyDescent="0.3">
      <c r="P322" s="88"/>
      <c r="Q322" s="88"/>
      <c r="AE322" s="136">
        <v>329</v>
      </c>
    </row>
    <row r="323" spans="16:31" x14ac:dyDescent="0.3">
      <c r="P323" s="88"/>
      <c r="Q323" s="88"/>
      <c r="AE323" s="136">
        <v>330</v>
      </c>
    </row>
    <row r="324" spans="16:31" x14ac:dyDescent="0.3">
      <c r="P324" s="88"/>
      <c r="Q324" s="88"/>
      <c r="AE324" s="136">
        <v>331</v>
      </c>
    </row>
    <row r="325" spans="16:31" x14ac:dyDescent="0.3">
      <c r="P325" s="88"/>
      <c r="Q325" s="88"/>
      <c r="AE325" s="136">
        <v>332</v>
      </c>
    </row>
    <row r="326" spans="16:31" x14ac:dyDescent="0.3">
      <c r="P326" s="88"/>
      <c r="Q326" s="88"/>
      <c r="AE326" s="136">
        <v>333</v>
      </c>
    </row>
    <row r="327" spans="16:31" x14ac:dyDescent="0.3">
      <c r="P327" s="88"/>
      <c r="Q327" s="88"/>
      <c r="AE327" s="136">
        <v>334</v>
      </c>
    </row>
    <row r="328" spans="16:31" x14ac:dyDescent="0.3">
      <c r="P328" s="88"/>
      <c r="Q328" s="88"/>
      <c r="AE328" s="136">
        <v>335</v>
      </c>
    </row>
    <row r="329" spans="16:31" x14ac:dyDescent="0.3">
      <c r="P329" s="88"/>
      <c r="Q329" s="88"/>
      <c r="AE329" s="136">
        <v>336</v>
      </c>
    </row>
    <row r="330" spans="16:31" x14ac:dyDescent="0.3">
      <c r="P330" s="88"/>
      <c r="Q330" s="88"/>
      <c r="AE330" s="136">
        <v>337</v>
      </c>
    </row>
    <row r="331" spans="16:31" x14ac:dyDescent="0.3">
      <c r="P331" s="88"/>
      <c r="Q331" s="88"/>
      <c r="AE331" s="136">
        <v>338</v>
      </c>
    </row>
    <row r="332" spans="16:31" x14ac:dyDescent="0.3">
      <c r="P332" s="88"/>
      <c r="Q332" s="88"/>
      <c r="AE332" s="136">
        <v>339</v>
      </c>
    </row>
    <row r="333" spans="16:31" x14ac:dyDescent="0.3">
      <c r="P333" s="88"/>
      <c r="Q333" s="88"/>
      <c r="AE333" s="136">
        <v>340</v>
      </c>
    </row>
    <row r="334" spans="16:31" x14ac:dyDescent="0.3">
      <c r="P334" s="88"/>
      <c r="Q334" s="88"/>
      <c r="AE334" s="136">
        <v>341</v>
      </c>
    </row>
    <row r="335" spans="16:31" x14ac:dyDescent="0.3">
      <c r="P335" s="88"/>
      <c r="Q335" s="88"/>
      <c r="AE335" s="136">
        <v>342</v>
      </c>
    </row>
    <row r="336" spans="16:31" x14ac:dyDescent="0.3">
      <c r="P336" s="88"/>
      <c r="Q336" s="88"/>
      <c r="AE336" s="136">
        <v>343</v>
      </c>
    </row>
    <row r="337" spans="16:31" x14ac:dyDescent="0.3">
      <c r="P337" s="88"/>
      <c r="Q337" s="88"/>
      <c r="AE337" s="136">
        <v>344</v>
      </c>
    </row>
    <row r="338" spans="16:31" x14ac:dyDescent="0.3">
      <c r="P338" s="88"/>
      <c r="Q338" s="88"/>
      <c r="AE338" s="136">
        <v>345</v>
      </c>
    </row>
    <row r="339" spans="16:31" x14ac:dyDescent="0.3">
      <c r="P339" s="88"/>
      <c r="Q339" s="88"/>
      <c r="AE339" s="136">
        <v>346</v>
      </c>
    </row>
    <row r="340" spans="16:31" x14ac:dyDescent="0.3">
      <c r="P340" s="88"/>
      <c r="Q340" s="88"/>
      <c r="AE340" s="136">
        <v>347</v>
      </c>
    </row>
    <row r="341" spans="16:31" x14ac:dyDescent="0.3">
      <c r="P341" s="88"/>
      <c r="Q341" s="88"/>
      <c r="AE341" s="136">
        <v>348</v>
      </c>
    </row>
    <row r="342" spans="16:31" x14ac:dyDescent="0.3">
      <c r="P342" s="88"/>
      <c r="Q342" s="88"/>
      <c r="AE342" s="136">
        <v>349</v>
      </c>
    </row>
    <row r="343" spans="16:31" x14ac:dyDescent="0.3">
      <c r="P343" s="88"/>
      <c r="Q343" s="88"/>
      <c r="AE343" s="136">
        <v>350</v>
      </c>
    </row>
    <row r="344" spans="16:31" x14ac:dyDescent="0.3">
      <c r="P344" s="88"/>
      <c r="Q344" s="88"/>
      <c r="AE344" s="136">
        <v>351</v>
      </c>
    </row>
    <row r="345" spans="16:31" x14ac:dyDescent="0.3">
      <c r="P345" s="88"/>
      <c r="Q345" s="88"/>
      <c r="AE345" s="136">
        <v>352</v>
      </c>
    </row>
    <row r="346" spans="16:31" x14ac:dyDescent="0.3">
      <c r="P346" s="88"/>
      <c r="Q346" s="88"/>
      <c r="AE346" s="136">
        <v>353</v>
      </c>
    </row>
    <row r="347" spans="16:31" x14ac:dyDescent="0.3">
      <c r="P347" s="88"/>
      <c r="Q347" s="88"/>
      <c r="AE347" s="136">
        <v>354</v>
      </c>
    </row>
    <row r="348" spans="16:31" x14ac:dyDescent="0.3">
      <c r="P348" s="88"/>
      <c r="Q348" s="88"/>
      <c r="AE348" s="136">
        <v>355</v>
      </c>
    </row>
    <row r="349" spans="16:31" x14ac:dyDescent="0.3">
      <c r="P349" s="88"/>
      <c r="Q349" s="88"/>
      <c r="AE349" s="136">
        <v>356</v>
      </c>
    </row>
    <row r="350" spans="16:31" x14ac:dyDescent="0.3">
      <c r="P350" s="88"/>
      <c r="Q350" s="88"/>
      <c r="AE350" s="136">
        <v>357</v>
      </c>
    </row>
    <row r="351" spans="16:31" x14ac:dyDescent="0.3">
      <c r="P351" s="88"/>
      <c r="Q351" s="88"/>
      <c r="AE351" s="136">
        <v>358</v>
      </c>
    </row>
    <row r="352" spans="16:31" x14ac:dyDescent="0.3">
      <c r="P352" s="88"/>
      <c r="Q352" s="88"/>
      <c r="AE352" s="136">
        <v>359</v>
      </c>
    </row>
    <row r="353" spans="16:31" x14ac:dyDescent="0.3">
      <c r="P353" s="88"/>
      <c r="Q353" s="88"/>
      <c r="AE353" s="136">
        <v>360</v>
      </c>
    </row>
    <row r="354" spans="16:31" x14ac:dyDescent="0.3">
      <c r="P354" s="88"/>
      <c r="Q354" s="88"/>
      <c r="AE354" s="136">
        <v>361</v>
      </c>
    </row>
    <row r="355" spans="16:31" x14ac:dyDescent="0.3">
      <c r="P355" s="88"/>
      <c r="Q355" s="88"/>
      <c r="AE355" s="136">
        <v>362</v>
      </c>
    </row>
    <row r="356" spans="16:31" x14ac:dyDescent="0.3">
      <c r="P356" s="88"/>
      <c r="Q356" s="88"/>
      <c r="AE356" s="136">
        <v>363</v>
      </c>
    </row>
    <row r="357" spans="16:31" x14ac:dyDescent="0.3">
      <c r="P357" s="88"/>
      <c r="Q357" s="88"/>
      <c r="AE357" s="136">
        <v>364</v>
      </c>
    </row>
    <row r="358" spans="16:31" x14ac:dyDescent="0.3">
      <c r="P358" s="88"/>
      <c r="Q358" s="88"/>
      <c r="AE358" s="136">
        <v>365</v>
      </c>
    </row>
    <row r="359" spans="16:31" x14ac:dyDescent="0.3">
      <c r="P359" s="88"/>
      <c r="Q359" s="88"/>
      <c r="AE359" s="136">
        <v>366</v>
      </c>
    </row>
    <row r="360" spans="16:31" x14ac:dyDescent="0.3">
      <c r="P360" s="88"/>
      <c r="Q360" s="88"/>
      <c r="AE360" s="136">
        <v>367</v>
      </c>
    </row>
    <row r="361" spans="16:31" x14ac:dyDescent="0.3">
      <c r="P361" s="88"/>
      <c r="Q361" s="88"/>
      <c r="AE361" s="136">
        <v>368</v>
      </c>
    </row>
    <row r="362" spans="16:31" x14ac:dyDescent="0.3">
      <c r="P362" s="88"/>
      <c r="Q362" s="88"/>
      <c r="AE362" s="136">
        <v>369</v>
      </c>
    </row>
    <row r="363" spans="16:31" x14ac:dyDescent="0.3">
      <c r="P363" s="88"/>
      <c r="Q363" s="88"/>
      <c r="AE363" s="136">
        <v>370</v>
      </c>
    </row>
    <row r="364" spans="16:31" x14ac:dyDescent="0.3">
      <c r="P364" s="88"/>
      <c r="Q364" s="88"/>
      <c r="AE364" s="136">
        <v>371</v>
      </c>
    </row>
    <row r="365" spans="16:31" x14ac:dyDescent="0.3">
      <c r="P365" s="88"/>
      <c r="Q365" s="88"/>
      <c r="AE365" s="136">
        <v>372</v>
      </c>
    </row>
    <row r="366" spans="16:31" x14ac:dyDescent="0.3">
      <c r="P366" s="88"/>
      <c r="Q366" s="88"/>
      <c r="AE366" s="136">
        <v>373</v>
      </c>
    </row>
    <row r="367" spans="16:31" x14ac:dyDescent="0.3">
      <c r="P367" s="88"/>
      <c r="Q367" s="88"/>
      <c r="AE367" s="136">
        <v>374</v>
      </c>
    </row>
    <row r="368" spans="16:31" x14ac:dyDescent="0.3">
      <c r="P368" s="88"/>
      <c r="Q368" s="88"/>
      <c r="AE368" s="136">
        <v>375</v>
      </c>
    </row>
    <row r="369" spans="16:31" x14ac:dyDescent="0.3">
      <c r="P369" s="88"/>
      <c r="Q369" s="88"/>
      <c r="AE369" s="136">
        <v>376</v>
      </c>
    </row>
    <row r="370" spans="16:31" x14ac:dyDescent="0.3">
      <c r="P370" s="88"/>
      <c r="Q370" s="88"/>
      <c r="AE370" s="136">
        <v>377</v>
      </c>
    </row>
    <row r="371" spans="16:31" x14ac:dyDescent="0.3">
      <c r="P371" s="88"/>
      <c r="Q371" s="88"/>
      <c r="AE371" s="136">
        <v>378</v>
      </c>
    </row>
    <row r="372" spans="16:31" x14ac:dyDescent="0.3">
      <c r="P372" s="88"/>
      <c r="Q372" s="88"/>
      <c r="AE372" s="136">
        <v>379</v>
      </c>
    </row>
    <row r="373" spans="16:31" x14ac:dyDescent="0.3">
      <c r="P373" s="88"/>
      <c r="Q373" s="88"/>
      <c r="AE373" s="136">
        <v>380</v>
      </c>
    </row>
    <row r="374" spans="16:31" x14ac:dyDescent="0.3">
      <c r="P374" s="88"/>
      <c r="Q374" s="88"/>
      <c r="AE374" s="136">
        <v>381</v>
      </c>
    </row>
    <row r="375" spans="16:31" x14ac:dyDescent="0.3">
      <c r="P375" s="88"/>
      <c r="Q375" s="88"/>
      <c r="AE375" s="136">
        <v>382</v>
      </c>
    </row>
    <row r="376" spans="16:31" x14ac:dyDescent="0.3">
      <c r="P376" s="88"/>
      <c r="Q376" s="88"/>
      <c r="AE376" s="136">
        <v>383</v>
      </c>
    </row>
    <row r="377" spans="16:31" x14ac:dyDescent="0.3">
      <c r="P377" s="88"/>
      <c r="Q377" s="88"/>
      <c r="AE377" s="136">
        <v>384</v>
      </c>
    </row>
    <row r="378" spans="16:31" x14ac:dyDescent="0.3">
      <c r="P378" s="88"/>
      <c r="Q378" s="88"/>
      <c r="AE378" s="136">
        <v>385</v>
      </c>
    </row>
    <row r="379" spans="16:31" x14ac:dyDescent="0.3">
      <c r="P379" s="88"/>
      <c r="Q379" s="88"/>
      <c r="AE379" s="136">
        <v>386</v>
      </c>
    </row>
    <row r="380" spans="16:31" x14ac:dyDescent="0.3">
      <c r="P380" s="88"/>
      <c r="Q380" s="88"/>
      <c r="AE380" s="136">
        <v>387</v>
      </c>
    </row>
    <row r="381" spans="16:31" x14ac:dyDescent="0.3">
      <c r="P381" s="88"/>
      <c r="Q381" s="88"/>
      <c r="AE381" s="136">
        <v>388</v>
      </c>
    </row>
    <row r="382" spans="16:31" x14ac:dyDescent="0.3">
      <c r="P382" s="88"/>
      <c r="Q382" s="88"/>
      <c r="AE382" s="136">
        <v>389</v>
      </c>
    </row>
    <row r="383" spans="16:31" x14ac:dyDescent="0.3">
      <c r="P383" s="88"/>
      <c r="Q383" s="88"/>
      <c r="AE383" s="136">
        <v>390</v>
      </c>
    </row>
    <row r="384" spans="16:31" x14ac:dyDescent="0.3">
      <c r="P384" s="88"/>
      <c r="Q384" s="88"/>
      <c r="AE384" s="136">
        <v>391</v>
      </c>
    </row>
    <row r="385" spans="16:31" x14ac:dyDescent="0.3">
      <c r="P385" s="88"/>
      <c r="Q385" s="88"/>
      <c r="AE385" s="136">
        <v>392</v>
      </c>
    </row>
    <row r="386" spans="16:31" x14ac:dyDescent="0.3">
      <c r="P386" s="88"/>
      <c r="Q386" s="88"/>
      <c r="AE386" s="136">
        <v>393</v>
      </c>
    </row>
    <row r="387" spans="16:31" x14ac:dyDescent="0.3">
      <c r="P387" s="88"/>
      <c r="Q387" s="88"/>
      <c r="AE387" s="136">
        <v>394</v>
      </c>
    </row>
    <row r="388" spans="16:31" x14ac:dyDescent="0.3">
      <c r="P388" s="88"/>
      <c r="Q388" s="88"/>
      <c r="AE388" s="136">
        <v>395</v>
      </c>
    </row>
    <row r="389" spans="16:31" x14ac:dyDescent="0.3">
      <c r="P389" s="88"/>
      <c r="Q389" s="88"/>
      <c r="AE389" s="136">
        <v>396</v>
      </c>
    </row>
    <row r="390" spans="16:31" x14ac:dyDescent="0.3">
      <c r="P390" s="88"/>
      <c r="Q390" s="88"/>
      <c r="AE390" s="136">
        <v>397</v>
      </c>
    </row>
    <row r="391" spans="16:31" x14ac:dyDescent="0.3">
      <c r="P391" s="88"/>
      <c r="Q391" s="88"/>
      <c r="AE391" s="136">
        <v>398</v>
      </c>
    </row>
    <row r="392" spans="16:31" x14ac:dyDescent="0.3">
      <c r="P392" s="88"/>
      <c r="Q392" s="88"/>
      <c r="AE392" s="136">
        <v>399</v>
      </c>
    </row>
    <row r="393" spans="16:31" x14ac:dyDescent="0.3">
      <c r="P393" s="88"/>
      <c r="Q393" s="88"/>
      <c r="AE393" s="136">
        <v>400</v>
      </c>
    </row>
    <row r="394" spans="16:31" x14ac:dyDescent="0.3">
      <c r="P394" s="88"/>
      <c r="Q394" s="88"/>
      <c r="AE394" s="136">
        <v>401</v>
      </c>
    </row>
    <row r="395" spans="16:31" x14ac:dyDescent="0.3">
      <c r="P395" s="88"/>
      <c r="Q395" s="88"/>
      <c r="AE395" s="136">
        <v>402</v>
      </c>
    </row>
    <row r="396" spans="16:31" x14ac:dyDescent="0.3">
      <c r="P396" s="88"/>
      <c r="Q396" s="88"/>
      <c r="AE396" s="136">
        <v>403</v>
      </c>
    </row>
    <row r="397" spans="16:31" x14ac:dyDescent="0.3">
      <c r="P397" s="88"/>
      <c r="Q397" s="88"/>
      <c r="AE397" s="136">
        <v>404</v>
      </c>
    </row>
    <row r="398" spans="16:31" x14ac:dyDescent="0.3">
      <c r="P398" s="88"/>
      <c r="Q398" s="88"/>
      <c r="AE398" s="136">
        <v>405</v>
      </c>
    </row>
    <row r="399" spans="16:31" x14ac:dyDescent="0.3">
      <c r="P399" s="88"/>
      <c r="Q399" s="88"/>
      <c r="AE399" s="136">
        <v>406</v>
      </c>
    </row>
    <row r="400" spans="16:31" x14ac:dyDescent="0.3">
      <c r="P400" s="88"/>
      <c r="Q400" s="88"/>
      <c r="AE400" s="136">
        <v>407</v>
      </c>
    </row>
    <row r="401" spans="16:31" x14ac:dyDescent="0.3">
      <c r="P401" s="88"/>
      <c r="Q401" s="88"/>
      <c r="AE401" s="136">
        <v>408</v>
      </c>
    </row>
    <row r="402" spans="16:31" x14ac:dyDescent="0.3">
      <c r="P402" s="88"/>
      <c r="Q402" s="88"/>
      <c r="AE402" s="136">
        <v>409</v>
      </c>
    </row>
    <row r="403" spans="16:31" x14ac:dyDescent="0.3">
      <c r="P403" s="88"/>
      <c r="Q403" s="88"/>
      <c r="AE403" s="136">
        <v>410</v>
      </c>
    </row>
    <row r="404" spans="16:31" x14ac:dyDescent="0.3">
      <c r="P404" s="88"/>
      <c r="Q404" s="88"/>
      <c r="AE404" s="136">
        <v>411</v>
      </c>
    </row>
    <row r="405" spans="16:31" x14ac:dyDescent="0.3">
      <c r="P405" s="88"/>
      <c r="Q405" s="88"/>
      <c r="AE405" s="136">
        <v>412</v>
      </c>
    </row>
    <row r="406" spans="16:31" x14ac:dyDescent="0.3">
      <c r="P406" s="88"/>
      <c r="Q406" s="88"/>
      <c r="AE406" s="136">
        <v>413</v>
      </c>
    </row>
    <row r="407" spans="16:31" x14ac:dyDescent="0.3">
      <c r="P407" s="88"/>
      <c r="Q407" s="88"/>
      <c r="AE407" s="136">
        <v>414</v>
      </c>
    </row>
    <row r="408" spans="16:31" x14ac:dyDescent="0.3">
      <c r="P408" s="88"/>
      <c r="Q408" s="88"/>
      <c r="AE408" s="136">
        <v>415</v>
      </c>
    </row>
    <row r="409" spans="16:31" x14ac:dyDescent="0.3">
      <c r="P409" s="88"/>
      <c r="Q409" s="88"/>
      <c r="AE409" s="136">
        <v>416</v>
      </c>
    </row>
    <row r="410" spans="16:31" x14ac:dyDescent="0.3">
      <c r="P410" s="88"/>
      <c r="Q410" s="88"/>
      <c r="AE410" s="136">
        <v>417</v>
      </c>
    </row>
    <row r="411" spans="16:31" x14ac:dyDescent="0.3">
      <c r="P411" s="88"/>
      <c r="Q411" s="88"/>
      <c r="AE411" s="136">
        <v>418</v>
      </c>
    </row>
    <row r="412" spans="16:31" x14ac:dyDescent="0.3">
      <c r="P412" s="88"/>
      <c r="Q412" s="88"/>
      <c r="AE412" s="136">
        <v>419</v>
      </c>
    </row>
    <row r="413" spans="16:31" x14ac:dyDescent="0.3">
      <c r="P413" s="88"/>
      <c r="Q413" s="88"/>
      <c r="AE413" s="136">
        <v>420</v>
      </c>
    </row>
    <row r="414" spans="16:31" x14ac:dyDescent="0.3">
      <c r="P414" s="88"/>
      <c r="Q414" s="88"/>
      <c r="AE414" s="136">
        <v>421</v>
      </c>
    </row>
    <row r="415" spans="16:31" x14ac:dyDescent="0.3">
      <c r="P415" s="88"/>
      <c r="Q415" s="88"/>
      <c r="AE415" s="136">
        <v>422</v>
      </c>
    </row>
    <row r="416" spans="16:31" x14ac:dyDescent="0.3">
      <c r="P416" s="88"/>
      <c r="Q416" s="88"/>
      <c r="AE416" s="136">
        <v>423</v>
      </c>
    </row>
    <row r="417" spans="16:31" x14ac:dyDescent="0.3">
      <c r="P417" s="88"/>
      <c r="Q417" s="88"/>
      <c r="AE417" s="136">
        <v>424</v>
      </c>
    </row>
    <row r="418" spans="16:31" x14ac:dyDescent="0.3">
      <c r="P418" s="88"/>
      <c r="Q418" s="88"/>
      <c r="AE418" s="136">
        <v>425</v>
      </c>
    </row>
    <row r="419" spans="16:31" x14ac:dyDescent="0.3">
      <c r="P419" s="88"/>
      <c r="Q419" s="88"/>
      <c r="AE419" s="136">
        <v>426</v>
      </c>
    </row>
    <row r="420" spans="16:31" x14ac:dyDescent="0.3">
      <c r="P420" s="88"/>
      <c r="Q420" s="88"/>
      <c r="AE420" s="136">
        <v>427</v>
      </c>
    </row>
    <row r="421" spans="16:31" x14ac:dyDescent="0.3">
      <c r="P421" s="88"/>
      <c r="Q421" s="88"/>
      <c r="AE421" s="136">
        <v>428</v>
      </c>
    </row>
    <row r="422" spans="16:31" x14ac:dyDescent="0.3">
      <c r="P422" s="88"/>
      <c r="Q422" s="88"/>
      <c r="AE422" s="136">
        <v>429</v>
      </c>
    </row>
    <row r="423" spans="16:31" x14ac:dyDescent="0.3">
      <c r="P423" s="88"/>
      <c r="Q423" s="88"/>
      <c r="AE423" s="136">
        <v>430</v>
      </c>
    </row>
    <row r="424" spans="16:31" x14ac:dyDescent="0.3">
      <c r="P424" s="88"/>
      <c r="Q424" s="88"/>
      <c r="AE424" s="136">
        <v>431</v>
      </c>
    </row>
    <row r="425" spans="16:31" x14ac:dyDescent="0.3">
      <c r="P425" s="88"/>
      <c r="Q425" s="88"/>
      <c r="AE425" s="136">
        <v>432</v>
      </c>
    </row>
    <row r="426" spans="16:31" x14ac:dyDescent="0.3">
      <c r="P426" s="88"/>
      <c r="Q426" s="88"/>
      <c r="AE426" s="136">
        <v>433</v>
      </c>
    </row>
    <row r="427" spans="16:31" x14ac:dyDescent="0.3">
      <c r="P427" s="88"/>
      <c r="Q427" s="88"/>
      <c r="AE427" s="136">
        <v>434</v>
      </c>
    </row>
    <row r="428" spans="16:31" x14ac:dyDescent="0.3">
      <c r="P428" s="88"/>
      <c r="Q428" s="88"/>
      <c r="AE428" s="136">
        <v>435</v>
      </c>
    </row>
    <row r="429" spans="16:31" x14ac:dyDescent="0.3">
      <c r="P429" s="88"/>
      <c r="Q429" s="88"/>
      <c r="AE429" s="136">
        <v>436</v>
      </c>
    </row>
    <row r="430" spans="16:31" x14ac:dyDescent="0.3">
      <c r="P430" s="88"/>
      <c r="Q430" s="88"/>
      <c r="AE430" s="136">
        <v>437</v>
      </c>
    </row>
    <row r="431" spans="16:31" x14ac:dyDescent="0.3">
      <c r="P431" s="88"/>
      <c r="Q431" s="88"/>
      <c r="AE431" s="136">
        <v>438</v>
      </c>
    </row>
    <row r="432" spans="16:31" x14ac:dyDescent="0.3">
      <c r="P432" s="88"/>
      <c r="Q432" s="88"/>
      <c r="AE432" s="136">
        <v>439</v>
      </c>
    </row>
    <row r="433" spans="16:31" x14ac:dyDescent="0.3">
      <c r="P433" s="88"/>
      <c r="Q433" s="88"/>
      <c r="AE433" s="136">
        <v>440</v>
      </c>
    </row>
    <row r="434" spans="16:31" x14ac:dyDescent="0.3">
      <c r="P434" s="88"/>
      <c r="Q434" s="88"/>
      <c r="AE434" s="136">
        <v>441</v>
      </c>
    </row>
    <row r="435" spans="16:31" x14ac:dyDescent="0.3">
      <c r="P435" s="88"/>
      <c r="Q435" s="88"/>
      <c r="AE435" s="136">
        <v>442</v>
      </c>
    </row>
    <row r="436" spans="16:31" x14ac:dyDescent="0.3">
      <c r="P436" s="88"/>
      <c r="Q436" s="88"/>
      <c r="AE436" s="136">
        <v>443</v>
      </c>
    </row>
    <row r="437" spans="16:31" x14ac:dyDescent="0.3">
      <c r="P437" s="88"/>
      <c r="Q437" s="88"/>
      <c r="AE437" s="136">
        <v>444</v>
      </c>
    </row>
    <row r="438" spans="16:31" x14ac:dyDescent="0.3">
      <c r="P438" s="88"/>
      <c r="Q438" s="88"/>
      <c r="AE438" s="136">
        <v>445</v>
      </c>
    </row>
    <row r="439" spans="16:31" x14ac:dyDescent="0.3">
      <c r="P439" s="88"/>
      <c r="Q439" s="88"/>
      <c r="AE439" s="136">
        <v>446</v>
      </c>
    </row>
    <row r="440" spans="16:31" x14ac:dyDescent="0.3">
      <c r="P440" s="88"/>
      <c r="Q440" s="88"/>
      <c r="AE440" s="136">
        <v>447</v>
      </c>
    </row>
    <row r="441" spans="16:31" x14ac:dyDescent="0.3">
      <c r="P441" s="88"/>
      <c r="Q441" s="88"/>
      <c r="AE441" s="136">
        <v>448</v>
      </c>
    </row>
    <row r="442" spans="16:31" x14ac:dyDescent="0.3">
      <c r="P442" s="88"/>
      <c r="Q442" s="88"/>
      <c r="AE442" s="136">
        <v>449</v>
      </c>
    </row>
    <row r="443" spans="16:31" x14ac:dyDescent="0.3">
      <c r="P443" s="88"/>
      <c r="Q443" s="88"/>
      <c r="AE443" s="136">
        <v>450</v>
      </c>
    </row>
    <row r="444" spans="16:31" x14ac:dyDescent="0.3">
      <c r="P444" s="88"/>
      <c r="Q444" s="88"/>
      <c r="AE444" s="136">
        <v>451</v>
      </c>
    </row>
    <row r="445" spans="16:31" x14ac:dyDescent="0.3">
      <c r="P445" s="88"/>
      <c r="Q445" s="88"/>
      <c r="AE445" s="136">
        <v>452</v>
      </c>
    </row>
    <row r="446" spans="16:31" x14ac:dyDescent="0.3">
      <c r="P446" s="88"/>
      <c r="Q446" s="88"/>
      <c r="AE446" s="136">
        <v>453</v>
      </c>
    </row>
    <row r="447" spans="16:31" x14ac:dyDescent="0.3">
      <c r="P447" s="88"/>
      <c r="Q447" s="88"/>
      <c r="AE447" s="136">
        <v>454</v>
      </c>
    </row>
    <row r="448" spans="16:31" x14ac:dyDescent="0.3">
      <c r="P448" s="88"/>
      <c r="Q448" s="88"/>
      <c r="AE448" s="136">
        <v>455</v>
      </c>
    </row>
    <row r="449" spans="16:31" x14ac:dyDescent="0.3">
      <c r="P449" s="88"/>
      <c r="Q449" s="88"/>
      <c r="AE449" s="136">
        <v>456</v>
      </c>
    </row>
    <row r="450" spans="16:31" x14ac:dyDescent="0.3">
      <c r="P450" s="88"/>
      <c r="Q450" s="88"/>
      <c r="AE450" s="136">
        <v>457</v>
      </c>
    </row>
    <row r="451" spans="16:31" x14ac:dyDescent="0.3">
      <c r="P451" s="88"/>
      <c r="Q451" s="88"/>
      <c r="AE451" s="136">
        <v>458</v>
      </c>
    </row>
    <row r="452" spans="16:31" x14ac:dyDescent="0.3">
      <c r="P452" s="88"/>
      <c r="Q452" s="88"/>
      <c r="AE452" s="136">
        <v>459</v>
      </c>
    </row>
    <row r="453" spans="16:31" x14ac:dyDescent="0.3">
      <c r="P453" s="88"/>
      <c r="Q453" s="88"/>
      <c r="AE453" s="136">
        <v>460</v>
      </c>
    </row>
    <row r="454" spans="16:31" x14ac:dyDescent="0.3">
      <c r="P454" s="88"/>
      <c r="Q454" s="88"/>
      <c r="AE454" s="136">
        <v>461</v>
      </c>
    </row>
    <row r="455" spans="16:31" x14ac:dyDescent="0.3">
      <c r="P455" s="88"/>
      <c r="Q455" s="88"/>
      <c r="AE455" s="136">
        <v>462</v>
      </c>
    </row>
    <row r="456" spans="16:31" x14ac:dyDescent="0.3">
      <c r="P456" s="88"/>
      <c r="Q456" s="88"/>
      <c r="AE456" s="136">
        <v>463</v>
      </c>
    </row>
    <row r="457" spans="16:31" x14ac:dyDescent="0.3">
      <c r="P457" s="88"/>
      <c r="Q457" s="88"/>
      <c r="AE457" s="136">
        <v>464</v>
      </c>
    </row>
    <row r="458" spans="16:31" x14ac:dyDescent="0.3">
      <c r="P458" s="88"/>
      <c r="Q458" s="88"/>
      <c r="AE458" s="136">
        <v>465</v>
      </c>
    </row>
    <row r="459" spans="16:31" x14ac:dyDescent="0.3">
      <c r="P459" s="88"/>
      <c r="Q459" s="88"/>
      <c r="AE459" s="136">
        <v>466</v>
      </c>
    </row>
    <row r="460" spans="16:31" x14ac:dyDescent="0.3">
      <c r="P460" s="88"/>
      <c r="Q460" s="88"/>
      <c r="AE460" s="136">
        <v>467</v>
      </c>
    </row>
    <row r="461" spans="16:31" x14ac:dyDescent="0.3">
      <c r="AE461" s="136">
        <v>468</v>
      </c>
    </row>
    <row r="462" spans="16:31" x14ac:dyDescent="0.3">
      <c r="AE462" s="136">
        <v>469</v>
      </c>
    </row>
    <row r="463" spans="16:31" x14ac:dyDescent="0.3">
      <c r="AE463" s="136">
        <v>470</v>
      </c>
    </row>
    <row r="464" spans="16:31" x14ac:dyDescent="0.3">
      <c r="AE464" s="136">
        <v>471</v>
      </c>
    </row>
    <row r="465" spans="31:31" x14ac:dyDescent="0.3">
      <c r="AE465" s="136">
        <v>472</v>
      </c>
    </row>
    <row r="466" spans="31:31" x14ac:dyDescent="0.3">
      <c r="AE466" s="136">
        <v>473</v>
      </c>
    </row>
    <row r="467" spans="31:31" x14ac:dyDescent="0.3">
      <c r="AE467" s="136">
        <v>474</v>
      </c>
    </row>
    <row r="468" spans="31:31" x14ac:dyDescent="0.3">
      <c r="AE468" s="136">
        <v>475</v>
      </c>
    </row>
    <row r="469" spans="31:31" x14ac:dyDescent="0.3">
      <c r="AE469" s="136">
        <v>476</v>
      </c>
    </row>
    <row r="470" spans="31:31" x14ac:dyDescent="0.3">
      <c r="AE470" s="136">
        <v>477</v>
      </c>
    </row>
    <row r="471" spans="31:31" x14ac:dyDescent="0.3">
      <c r="AE471" s="136">
        <v>478</v>
      </c>
    </row>
    <row r="472" spans="31:31" x14ac:dyDescent="0.3">
      <c r="AE472" s="136">
        <v>479</v>
      </c>
    </row>
    <row r="473" spans="31:31" x14ac:dyDescent="0.3">
      <c r="AE473" s="136">
        <v>480</v>
      </c>
    </row>
    <row r="474" spans="31:31" x14ac:dyDescent="0.3">
      <c r="AE474" s="136">
        <v>481</v>
      </c>
    </row>
    <row r="475" spans="31:31" x14ac:dyDescent="0.3">
      <c r="AE475" s="136">
        <v>482</v>
      </c>
    </row>
    <row r="476" spans="31:31" x14ac:dyDescent="0.3">
      <c r="AE476" s="136">
        <v>483</v>
      </c>
    </row>
    <row r="477" spans="31:31" x14ac:dyDescent="0.3">
      <c r="AE477" s="136">
        <v>484</v>
      </c>
    </row>
    <row r="478" spans="31:31" x14ac:dyDescent="0.3">
      <c r="AE478" s="136">
        <v>485</v>
      </c>
    </row>
    <row r="479" spans="31:31" x14ac:dyDescent="0.3">
      <c r="AE479" s="136">
        <v>486</v>
      </c>
    </row>
    <row r="480" spans="31:31" x14ac:dyDescent="0.3">
      <c r="AE480" s="136">
        <v>487</v>
      </c>
    </row>
    <row r="481" spans="31:31" x14ac:dyDescent="0.3">
      <c r="AE481" s="136">
        <v>488</v>
      </c>
    </row>
    <row r="482" spans="31:31" x14ac:dyDescent="0.3">
      <c r="AE482" s="136">
        <v>489</v>
      </c>
    </row>
    <row r="483" spans="31:31" x14ac:dyDescent="0.3">
      <c r="AE483" s="136">
        <v>490</v>
      </c>
    </row>
    <row r="484" spans="31:31" x14ac:dyDescent="0.3">
      <c r="AE484" s="136">
        <v>491</v>
      </c>
    </row>
    <row r="485" spans="31:31" x14ac:dyDescent="0.3">
      <c r="AE485" s="136">
        <v>492</v>
      </c>
    </row>
    <row r="486" spans="31:31" x14ac:dyDescent="0.3">
      <c r="AE486" s="136">
        <v>493</v>
      </c>
    </row>
    <row r="487" spans="31:31" x14ac:dyDescent="0.3">
      <c r="AE487" s="136">
        <v>494</v>
      </c>
    </row>
    <row r="488" spans="31:31" x14ac:dyDescent="0.3">
      <c r="AE488" s="136">
        <v>495</v>
      </c>
    </row>
    <row r="489" spans="31:31" x14ac:dyDescent="0.3">
      <c r="AE489" s="136">
        <v>496</v>
      </c>
    </row>
    <row r="490" spans="31:31" x14ac:dyDescent="0.3">
      <c r="AE490" s="136">
        <v>497</v>
      </c>
    </row>
    <row r="491" spans="31:31" x14ac:dyDescent="0.3">
      <c r="AE491" s="136">
        <v>498</v>
      </c>
    </row>
    <row r="492" spans="31:31" x14ac:dyDescent="0.3">
      <c r="AE492" s="136">
        <v>499</v>
      </c>
    </row>
    <row r="493" spans="31:31" x14ac:dyDescent="0.3">
      <c r="AE493" s="136">
        <v>500</v>
      </c>
    </row>
    <row r="494" spans="31:31" x14ac:dyDescent="0.3">
      <c r="AE494" s="136">
        <v>501</v>
      </c>
    </row>
    <row r="495" spans="31:31" x14ac:dyDescent="0.3">
      <c r="AE495" s="136">
        <v>502</v>
      </c>
    </row>
    <row r="496" spans="31:31" x14ac:dyDescent="0.3">
      <c r="AE496" s="136">
        <v>503</v>
      </c>
    </row>
    <row r="497" spans="31:31" x14ac:dyDescent="0.3">
      <c r="AE497" s="136">
        <v>504</v>
      </c>
    </row>
    <row r="498" spans="31:31" x14ac:dyDescent="0.3">
      <c r="AE498" s="136">
        <v>505</v>
      </c>
    </row>
    <row r="499" spans="31:31" x14ac:dyDescent="0.3">
      <c r="AE499" s="136">
        <v>506</v>
      </c>
    </row>
    <row r="500" spans="31:31" x14ac:dyDescent="0.3">
      <c r="AE500" s="136">
        <v>507</v>
      </c>
    </row>
    <row r="501" spans="31:31" x14ac:dyDescent="0.3">
      <c r="AE501" s="136">
        <v>508</v>
      </c>
    </row>
    <row r="502" spans="31:31" x14ac:dyDescent="0.3">
      <c r="AE502" s="136">
        <v>509</v>
      </c>
    </row>
    <row r="503" spans="31:31" x14ac:dyDescent="0.3">
      <c r="AE503" s="136">
        <v>510</v>
      </c>
    </row>
  </sheetData>
  <sortState xmlns:xlrd2="http://schemas.microsoft.com/office/spreadsheetml/2017/richdata2" ref="J84:L115">
    <sortCondition ref="J84:J115"/>
  </sortState>
  <conditionalFormatting sqref="J1:J1048576">
    <cfRule type="duplicateValues" dxfId="66" priority="3"/>
  </conditionalFormatting>
  <conditionalFormatting sqref="O1:O35 O39:O1048576">
    <cfRule type="duplicateValues" dxfId="65" priority="2"/>
  </conditionalFormatting>
  <conditionalFormatting sqref="O36:O38">
    <cfRule type="duplicateValues" dxfId="64" priority="1"/>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M511"/>
  <sheetViews>
    <sheetView tabSelected="1" zoomScale="80" zoomScaleNormal="80" workbookViewId="0">
      <pane ySplit="10" topLeftCell="A11" activePane="bottomLeft" state="frozen"/>
      <selection pane="bottomLeft" activeCell="K12" sqref="K12"/>
    </sheetView>
  </sheetViews>
  <sheetFormatPr defaultColWidth="9.109375" defaultRowHeight="14.4" x14ac:dyDescent="0.3"/>
  <cols>
    <col min="1" max="1" width="9.109375" style="42" hidden="1" customWidth="1"/>
    <col min="2" max="4" width="21.33203125" style="134" hidden="1" customWidth="1"/>
    <col min="5" max="5" width="11.109375" style="48" customWidth="1"/>
    <col min="6" max="6" width="18.33203125" style="48" customWidth="1"/>
    <col min="7" max="7" width="24.109375" style="48" customWidth="1"/>
    <col min="8" max="8" width="17.6640625" style="48" customWidth="1"/>
    <col min="9" max="9" width="49.33203125" style="48" bestFit="1" customWidth="1"/>
    <col min="10" max="10" width="39.44140625" style="50" customWidth="1"/>
    <col min="11" max="11" width="10.5546875" style="48" customWidth="1"/>
    <col min="12" max="12" width="11.88671875" style="65" customWidth="1"/>
    <col min="13" max="13" width="13.109375" style="48" customWidth="1"/>
    <col min="14" max="14" width="14.44140625" style="65" customWidth="1"/>
    <col min="15" max="15" width="11.5546875" style="48" bestFit="1" customWidth="1"/>
    <col min="16" max="16" width="21" style="48" customWidth="1"/>
    <col min="17" max="17" width="13.88671875" style="48" customWidth="1"/>
    <col min="18" max="18" width="13.109375" style="268" customWidth="1"/>
    <col min="19" max="19" width="20.88671875" style="48" customWidth="1"/>
    <col min="20" max="20" width="45.33203125" style="48" customWidth="1"/>
    <col min="21" max="21" width="67.33203125" style="48" customWidth="1"/>
    <col min="22" max="22" width="48.6640625" style="48" customWidth="1"/>
    <col min="23" max="23" width="27.44140625" style="48" customWidth="1"/>
    <col min="24" max="24" width="2.5546875" style="124" customWidth="1"/>
    <col min="25" max="25" width="25" style="78" bestFit="1" customWidth="1"/>
    <col min="26" max="26" width="16.109375" style="42" customWidth="1"/>
    <col min="27" max="27" width="9.109375" style="43"/>
    <col min="28" max="28" width="10.5546875" style="42" customWidth="1"/>
    <col min="29" max="29" width="14" style="43" customWidth="1"/>
    <col min="30" max="31" width="12.44140625" style="75" customWidth="1"/>
    <col min="32" max="32" width="9.109375" style="42"/>
    <col min="33" max="33" width="12.6640625" style="76" customWidth="1"/>
    <col min="34" max="35" width="47.6640625" style="76" bestFit="1" customWidth="1"/>
    <col min="36" max="41" width="9.109375" style="76"/>
    <col min="42" max="43" width="3.44140625" style="76" customWidth="1"/>
    <col min="44" max="44" width="2.5546875" style="76" customWidth="1"/>
    <col min="45" max="45" width="41.109375" style="76" customWidth="1"/>
    <col min="46" max="46" width="11.33203125" style="82" bestFit="1" customWidth="1"/>
    <col min="47" max="47" width="11.6640625" style="76" bestFit="1" customWidth="1"/>
    <col min="48" max="48" width="2.5546875" style="76" customWidth="1"/>
    <col min="49" max="49" width="41.109375" style="76" customWidth="1"/>
    <col min="50" max="50" width="9.88671875" style="76" bestFit="1" customWidth="1"/>
    <col min="51" max="64" width="9.109375" style="42"/>
    <col min="65" max="65" width="9.109375" style="76"/>
    <col min="66" max="66" width="9.109375" style="42"/>
    <col min="67" max="79" width="9.109375" style="75"/>
    <col min="80" max="115" width="9.109375" style="42"/>
    <col min="116" max="117" width="9.109375" style="43"/>
    <col min="118" max="16384" width="9.109375" style="42"/>
  </cols>
  <sheetData>
    <row r="1" spans="1:117" x14ac:dyDescent="0.3">
      <c r="B1" s="132"/>
      <c r="C1" s="132"/>
      <c r="D1" s="132"/>
      <c r="E1" s="44"/>
      <c r="F1" s="45"/>
      <c r="G1" s="45"/>
      <c r="H1" s="44"/>
      <c r="I1" s="44"/>
      <c r="J1" s="49"/>
      <c r="K1" s="45"/>
      <c r="L1" s="62"/>
      <c r="M1" s="46"/>
      <c r="N1" s="63"/>
      <c r="O1" s="51"/>
      <c r="P1" s="51"/>
      <c r="Q1" s="51"/>
      <c r="R1" s="266"/>
      <c r="S1" s="51"/>
      <c r="T1" s="51"/>
      <c r="U1" s="51"/>
      <c r="V1" s="51"/>
      <c r="W1" s="52"/>
      <c r="X1" s="118"/>
      <c r="Y1" s="79"/>
      <c r="Z1" s="79"/>
      <c r="AA1" s="100"/>
      <c r="AB1" s="80"/>
      <c r="AC1" s="101"/>
      <c r="AD1" s="79"/>
      <c r="AE1" s="79"/>
      <c r="AF1" s="80"/>
      <c r="AG1" s="81"/>
      <c r="AH1" s="81"/>
      <c r="AI1" s="81"/>
      <c r="AJ1" s="81"/>
      <c r="AK1" s="81"/>
      <c r="AL1" s="81"/>
      <c r="AM1" s="81"/>
      <c r="AN1" s="81"/>
      <c r="AO1" s="81"/>
    </row>
    <row r="2" spans="1:117" ht="23.4" x14ac:dyDescent="0.45">
      <c r="B2" s="132"/>
      <c r="C2" s="132"/>
      <c r="D2" s="132"/>
      <c r="E2" s="45"/>
      <c r="F2" s="44"/>
      <c r="G2" s="45"/>
      <c r="H2" s="45"/>
      <c r="I2" s="45"/>
      <c r="J2" s="342" t="s">
        <v>148</v>
      </c>
      <c r="K2" s="343"/>
      <c r="L2" s="343"/>
      <c r="M2" s="343"/>
      <c r="N2" s="343"/>
      <c r="O2" s="344"/>
      <c r="P2" s="51"/>
      <c r="Q2" s="51"/>
      <c r="R2" s="266"/>
      <c r="S2" s="51"/>
      <c r="T2" s="51"/>
      <c r="U2" s="51"/>
      <c r="V2" s="51"/>
      <c r="W2" s="53"/>
      <c r="X2" s="119"/>
      <c r="Y2" s="79"/>
      <c r="Z2" s="79"/>
      <c r="AA2" s="100"/>
      <c r="AB2" s="80"/>
      <c r="AC2" s="100"/>
      <c r="AD2" s="79"/>
      <c r="AE2" s="79"/>
      <c r="AF2" s="80"/>
      <c r="AG2" s="81"/>
      <c r="AH2" s="81"/>
      <c r="AI2" s="81"/>
      <c r="AJ2" s="81"/>
      <c r="AK2" s="81"/>
      <c r="AL2" s="81"/>
      <c r="AM2" s="81"/>
      <c r="AN2" s="81"/>
    </row>
    <row r="3" spans="1:117" ht="21" x14ac:dyDescent="0.35">
      <c r="B3" s="132"/>
      <c r="C3" s="132"/>
      <c r="D3" s="132"/>
      <c r="E3" s="45"/>
      <c r="F3" s="44"/>
      <c r="G3" s="45"/>
      <c r="H3" s="45"/>
      <c r="I3" s="45"/>
      <c r="J3" s="345">
        <v>45231</v>
      </c>
      <c r="K3" s="346"/>
      <c r="L3" s="346"/>
      <c r="M3" s="346"/>
      <c r="N3" s="346"/>
      <c r="O3" s="347"/>
      <c r="P3" s="51"/>
      <c r="Q3" s="51"/>
      <c r="R3" s="266"/>
      <c r="S3" s="51"/>
      <c r="T3" s="51"/>
      <c r="U3" s="51"/>
      <c r="V3" s="51"/>
      <c r="W3" s="54"/>
      <c r="X3" s="120"/>
      <c r="Y3" s="79"/>
      <c r="Z3" s="79"/>
      <c r="AA3" s="100"/>
      <c r="AB3" s="80"/>
      <c r="AC3" s="100"/>
      <c r="AD3" s="79"/>
      <c r="AE3" s="79"/>
      <c r="AF3" s="80"/>
      <c r="AG3" s="81"/>
      <c r="AH3" s="81"/>
      <c r="AI3" s="81"/>
      <c r="AJ3" s="81"/>
      <c r="AK3" s="81"/>
      <c r="AL3" s="81"/>
      <c r="AM3" s="81"/>
      <c r="AN3" s="81"/>
    </row>
    <row r="4" spans="1:117" ht="18.75" customHeight="1" x14ac:dyDescent="0.35">
      <c r="B4" s="132"/>
      <c r="C4" s="132"/>
      <c r="D4" s="132"/>
      <c r="E4" s="45"/>
      <c r="F4" s="44"/>
      <c r="G4" s="45"/>
      <c r="H4" s="45"/>
      <c r="I4" s="45"/>
      <c r="J4" s="359" t="s">
        <v>0</v>
      </c>
      <c r="K4" s="348"/>
      <c r="L4" s="349"/>
      <c r="M4" s="349"/>
      <c r="N4" s="349"/>
      <c r="O4" s="350"/>
      <c r="P4" s="51"/>
      <c r="Q4" s="51"/>
      <c r="R4" s="266"/>
      <c r="S4" s="51"/>
      <c r="T4" s="51"/>
      <c r="U4" s="51"/>
      <c r="V4" s="51"/>
      <c r="W4" s="54"/>
      <c r="X4" s="120"/>
      <c r="Y4" s="79"/>
      <c r="Z4" s="79"/>
      <c r="AA4" s="100"/>
      <c r="AB4" s="80"/>
      <c r="AC4" s="100"/>
      <c r="AD4" s="79"/>
      <c r="AE4" s="79"/>
      <c r="AF4" s="80"/>
      <c r="AG4" s="81"/>
      <c r="AH4" s="81"/>
      <c r="AI4" s="81"/>
      <c r="AJ4" s="81"/>
      <c r="AK4" s="81"/>
      <c r="AL4" s="81"/>
      <c r="AM4" s="81"/>
      <c r="AN4" s="81"/>
    </row>
    <row r="5" spans="1:117" ht="18.75" customHeight="1" x14ac:dyDescent="0.35">
      <c r="B5" s="132"/>
      <c r="C5" s="132"/>
      <c r="D5" s="132"/>
      <c r="E5" s="45"/>
      <c r="F5" s="44"/>
      <c r="G5" s="45"/>
      <c r="H5" s="45"/>
      <c r="I5" s="45"/>
      <c r="J5" s="360"/>
      <c r="K5" s="348"/>
      <c r="L5" s="349"/>
      <c r="M5" s="349"/>
      <c r="N5" s="349"/>
      <c r="O5" s="350"/>
      <c r="P5" s="51"/>
      <c r="Q5" s="51"/>
      <c r="R5" s="266"/>
      <c r="S5" s="51"/>
      <c r="T5" s="51"/>
      <c r="U5" s="51"/>
      <c r="V5" s="45"/>
      <c r="W5" s="54"/>
      <c r="X5" s="120"/>
      <c r="Y5" s="79"/>
      <c r="Z5" s="79"/>
      <c r="AA5" s="100"/>
      <c r="AB5" s="80"/>
      <c r="AC5" s="100"/>
      <c r="AD5" s="79"/>
      <c r="AE5" s="79"/>
      <c r="AF5" s="80"/>
      <c r="AG5" s="81"/>
      <c r="AH5" s="81"/>
      <c r="AI5" s="81"/>
      <c r="AJ5" s="81"/>
      <c r="AK5" s="81"/>
      <c r="AL5" s="81"/>
      <c r="AM5" s="81"/>
      <c r="AN5" s="81"/>
    </row>
    <row r="6" spans="1:117" ht="19.5" customHeight="1" x14ac:dyDescent="0.35">
      <c r="B6" s="132"/>
      <c r="C6" s="132"/>
      <c r="D6" s="132"/>
      <c r="E6" s="45"/>
      <c r="F6" s="44"/>
      <c r="G6" s="45"/>
      <c r="H6" s="45"/>
      <c r="I6" s="45"/>
      <c r="J6" s="334" t="s">
        <v>1</v>
      </c>
      <c r="K6" s="355">
        <f>SUM(K10:K509)</f>
        <v>0</v>
      </c>
      <c r="L6" s="356"/>
      <c r="M6" s="331" t="s">
        <v>2</v>
      </c>
      <c r="N6" s="351">
        <f>SUM(N10:N509)</f>
        <v>0</v>
      </c>
      <c r="O6" s="352"/>
      <c r="P6" s="51"/>
      <c r="Q6" s="51"/>
      <c r="R6" s="266"/>
      <c r="S6" s="51"/>
      <c r="T6" s="51"/>
      <c r="U6" s="51"/>
      <c r="V6" s="45"/>
      <c r="W6" s="54"/>
      <c r="X6" s="120"/>
      <c r="Y6" s="79"/>
      <c r="Z6" s="79"/>
      <c r="AA6" s="100"/>
      <c r="AB6" s="80"/>
      <c r="AC6" s="100"/>
      <c r="AD6" s="79"/>
      <c r="AE6" s="79"/>
      <c r="AF6" s="80"/>
      <c r="AG6" s="81"/>
      <c r="AH6" s="81"/>
      <c r="AI6" s="81"/>
      <c r="AJ6" s="81"/>
      <c r="AK6" s="81"/>
      <c r="AL6" s="81"/>
      <c r="AM6" s="81"/>
      <c r="AN6" s="81"/>
    </row>
    <row r="7" spans="1:117" ht="19.5" customHeight="1" x14ac:dyDescent="0.35">
      <c r="B7" s="132"/>
      <c r="C7" s="132"/>
      <c r="D7" s="132"/>
      <c r="E7" s="45"/>
      <c r="F7" s="44"/>
      <c r="G7" s="45"/>
      <c r="H7" s="45"/>
      <c r="I7" s="45"/>
      <c r="J7" s="335"/>
      <c r="K7" s="357"/>
      <c r="L7" s="358"/>
      <c r="M7" s="332"/>
      <c r="N7" s="353"/>
      <c r="O7" s="354"/>
      <c r="P7" s="51"/>
      <c r="Q7" s="51"/>
      <c r="R7" s="266"/>
      <c r="S7" s="51"/>
      <c r="T7" s="51"/>
      <c r="U7" s="51"/>
      <c r="V7" s="45"/>
      <c r="W7" s="54"/>
      <c r="X7" s="120"/>
      <c r="Y7" s="79"/>
      <c r="Z7" s="79"/>
      <c r="AA7" s="100"/>
      <c r="AB7" s="80"/>
      <c r="AC7" s="101"/>
      <c r="AD7" s="79"/>
      <c r="AE7" s="79"/>
      <c r="AF7" s="80"/>
      <c r="AG7" s="81"/>
      <c r="AH7" s="81"/>
      <c r="AI7" s="81"/>
      <c r="AJ7" s="81"/>
      <c r="AK7" s="81"/>
      <c r="AL7" s="81"/>
      <c r="AM7" s="81"/>
      <c r="AN7" s="81"/>
      <c r="AO7" s="81"/>
    </row>
    <row r="8" spans="1:117" x14ac:dyDescent="0.3">
      <c r="B8" s="132"/>
      <c r="C8" s="132"/>
      <c r="D8" s="132"/>
      <c r="E8" s="44"/>
      <c r="F8" s="45"/>
      <c r="G8" s="45"/>
      <c r="H8" s="44"/>
      <c r="I8" s="44"/>
      <c r="J8" s="49"/>
      <c r="K8" s="45"/>
      <c r="L8" s="62"/>
      <c r="M8" s="55"/>
      <c r="N8" s="63"/>
      <c r="O8" s="51"/>
      <c r="P8" s="51"/>
      <c r="Q8" s="51"/>
      <c r="R8" s="266"/>
      <c r="S8" s="51"/>
      <c r="T8" s="51"/>
      <c r="U8" s="51"/>
      <c r="V8" s="56"/>
      <c r="W8" s="52"/>
      <c r="X8" s="118"/>
      <c r="Y8" s="116"/>
      <c r="Z8" s="116"/>
      <c r="AB8" s="116"/>
      <c r="AC8" s="116"/>
      <c r="AD8" s="116"/>
      <c r="AE8" s="116"/>
      <c r="AF8" s="116"/>
      <c r="AG8" s="81"/>
      <c r="AH8" s="81"/>
      <c r="AI8" s="81"/>
      <c r="AJ8" s="81"/>
      <c r="AK8" s="81"/>
      <c r="AL8" s="81"/>
      <c r="AM8" s="81"/>
      <c r="AN8" s="81"/>
      <c r="AO8" s="81"/>
    </row>
    <row r="9" spans="1:117" ht="18" x14ac:dyDescent="0.35">
      <c r="B9" s="132"/>
      <c r="C9" s="132"/>
      <c r="D9" s="132"/>
      <c r="E9" s="330" t="s">
        <v>308</v>
      </c>
      <c r="F9" s="330"/>
      <c r="G9" s="330"/>
      <c r="H9" s="330"/>
      <c r="I9" s="340" t="s">
        <v>608</v>
      </c>
      <c r="J9" s="341"/>
      <c r="K9" s="330" t="s">
        <v>309</v>
      </c>
      <c r="L9" s="330"/>
      <c r="M9" s="330"/>
      <c r="N9" s="330"/>
      <c r="O9" s="330"/>
      <c r="P9" s="240" t="s">
        <v>564</v>
      </c>
      <c r="Q9" s="336" t="s">
        <v>566</v>
      </c>
      <c r="R9" s="336"/>
      <c r="S9" s="337" t="s">
        <v>310</v>
      </c>
      <c r="T9" s="338"/>
      <c r="U9" s="338"/>
      <c r="V9" s="339"/>
      <c r="W9" s="241" t="s">
        <v>327</v>
      </c>
      <c r="X9" s="121"/>
      <c r="Y9" s="333" t="s">
        <v>307</v>
      </c>
      <c r="Z9" s="333"/>
      <c r="AA9" s="333"/>
      <c r="AB9" s="333"/>
      <c r="AC9" s="333"/>
      <c r="AD9" s="333"/>
      <c r="AE9" s="333"/>
      <c r="AF9" s="333"/>
      <c r="AG9" s="81"/>
      <c r="AH9" s="81"/>
      <c r="AI9" s="81"/>
      <c r="AJ9" s="81"/>
      <c r="AK9" s="81"/>
      <c r="AL9" s="81"/>
      <c r="AM9" s="81"/>
      <c r="AN9" s="81"/>
      <c r="AO9" s="81"/>
    </row>
    <row r="10" spans="1:117" s="219" customFormat="1" ht="66" customHeight="1" thickBot="1" x14ac:dyDescent="0.35">
      <c r="A10" s="210" t="s">
        <v>497</v>
      </c>
      <c r="B10" s="211" t="s">
        <v>501</v>
      </c>
      <c r="C10" s="211" t="s">
        <v>502</v>
      </c>
      <c r="D10" s="211" t="s">
        <v>503</v>
      </c>
      <c r="E10" s="242" t="s">
        <v>5</v>
      </c>
      <c r="F10" s="242" t="s">
        <v>6</v>
      </c>
      <c r="G10" s="242" t="s">
        <v>7</v>
      </c>
      <c r="H10" s="243" t="s">
        <v>147</v>
      </c>
      <c r="I10" s="243" t="s">
        <v>9</v>
      </c>
      <c r="J10" s="244" t="s">
        <v>10</v>
      </c>
      <c r="K10" s="245" t="s">
        <v>1</v>
      </c>
      <c r="L10" s="246" t="s">
        <v>11</v>
      </c>
      <c r="M10" s="247" t="s">
        <v>12</v>
      </c>
      <c r="N10" s="246" t="s">
        <v>13</v>
      </c>
      <c r="O10" s="248" t="s">
        <v>14</v>
      </c>
      <c r="P10" s="249" t="s">
        <v>565</v>
      </c>
      <c r="Q10" s="250" t="s">
        <v>567</v>
      </c>
      <c r="R10" s="251" t="s">
        <v>568</v>
      </c>
      <c r="S10" s="252" t="s">
        <v>631</v>
      </c>
      <c r="T10" s="252" t="s">
        <v>287</v>
      </c>
      <c r="U10" s="253" t="s">
        <v>289</v>
      </c>
      <c r="V10" s="252" t="s">
        <v>288</v>
      </c>
      <c r="W10" s="254" t="s">
        <v>18</v>
      </c>
      <c r="X10" s="122"/>
      <c r="Y10" s="212" t="s">
        <v>312</v>
      </c>
      <c r="Z10" s="213" t="s">
        <v>337</v>
      </c>
      <c r="AA10" s="213" t="s">
        <v>302</v>
      </c>
      <c r="AB10" s="214" t="s">
        <v>306</v>
      </c>
      <c r="AC10" s="215" t="s">
        <v>304</v>
      </c>
      <c r="AD10" s="213" t="s">
        <v>305</v>
      </c>
      <c r="AE10" s="213" t="s">
        <v>288</v>
      </c>
      <c r="AF10" s="213" t="s">
        <v>303</v>
      </c>
      <c r="AG10" s="216"/>
      <c r="AH10" s="216"/>
      <c r="AI10" s="216"/>
      <c r="AJ10" s="216"/>
      <c r="AK10" s="216"/>
      <c r="AL10" s="216"/>
      <c r="AM10" s="216"/>
      <c r="AN10" s="216"/>
      <c r="AO10" s="216"/>
      <c r="AP10" s="217"/>
      <c r="AQ10" s="217"/>
      <c r="AR10" s="217"/>
      <c r="AS10" s="217"/>
      <c r="AT10" s="218"/>
      <c r="AU10" s="217"/>
      <c r="AV10" s="217"/>
      <c r="AW10" s="217"/>
      <c r="AX10" s="217"/>
      <c r="BM10" s="217"/>
      <c r="BO10" s="220" t="s">
        <v>5</v>
      </c>
      <c r="BP10" s="220" t="s">
        <v>6</v>
      </c>
      <c r="BQ10" s="220" t="s">
        <v>7</v>
      </c>
      <c r="BR10" s="220" t="s">
        <v>147</v>
      </c>
      <c r="BS10" s="220" t="s">
        <v>9</v>
      </c>
      <c r="BT10" s="220" t="s">
        <v>10</v>
      </c>
      <c r="BU10" s="220" t="s">
        <v>1</v>
      </c>
      <c r="BV10" s="220" t="s">
        <v>11</v>
      </c>
      <c r="BW10" s="220" t="s">
        <v>12</v>
      </c>
      <c r="BX10" s="220" t="s">
        <v>13</v>
      </c>
      <c r="BY10" s="220" t="s">
        <v>14</v>
      </c>
      <c r="BZ10" s="220" t="s">
        <v>146</v>
      </c>
      <c r="CA10" s="220" t="s">
        <v>18</v>
      </c>
      <c r="CB10" s="221"/>
      <c r="CO10" s="219" t="s">
        <v>5</v>
      </c>
      <c r="CP10" s="219" t="s">
        <v>6</v>
      </c>
      <c r="CQ10" s="219" t="s">
        <v>7</v>
      </c>
      <c r="CR10" s="219" t="s">
        <v>147</v>
      </c>
      <c r="CS10" s="219" t="s">
        <v>9</v>
      </c>
      <c r="CT10" s="219" t="s">
        <v>10</v>
      </c>
      <c r="CU10" s="219" t="s">
        <v>1</v>
      </c>
      <c r="CV10" s="219" t="s">
        <v>11</v>
      </c>
      <c r="CW10" s="219" t="s">
        <v>12</v>
      </c>
      <c r="CX10" s="219" t="s">
        <v>13</v>
      </c>
      <c r="CY10" s="219" t="s">
        <v>14</v>
      </c>
      <c r="CZ10" s="219" t="s">
        <v>146</v>
      </c>
      <c r="DA10" s="219" t="s">
        <v>18</v>
      </c>
      <c r="DL10" s="222"/>
      <c r="DM10" s="222"/>
    </row>
    <row r="11" spans="1:117" ht="20.100000000000001" customHeight="1" x14ac:dyDescent="0.3">
      <c r="A11" s="93">
        <f>ROW()</f>
        <v>11</v>
      </c>
      <c r="B11" s="142">
        <f>IF(H11&gt;0,1,0)</f>
        <v>0</v>
      </c>
      <c r="C11" s="142" t="str">
        <f t="shared" ref="C11:C74" si="0">IF(S11="Yes",B11,"")</f>
        <v/>
      </c>
      <c r="D11" s="142" t="str">
        <f>IF(C11="","",COUNTIFS(C$11:C11,"&gt;0"))</f>
        <v/>
      </c>
      <c r="E11" s="57"/>
      <c r="F11" s="58"/>
      <c r="G11" s="58"/>
      <c r="H11" s="57"/>
      <c r="I11" s="192"/>
      <c r="J11" s="68"/>
      <c r="K11" s="70">
        <v>0</v>
      </c>
      <c r="L11" s="196" t="str">
        <f>IFERROR(VLOOKUP(J11,Lists!J$4:K$719,2,FALSE),"")</f>
        <v/>
      </c>
      <c r="M11" s="71" t="str">
        <f>IFERROR(VLOOKUP(J11,Lists!J$4:L$719,3,FALSE),"")</f>
        <v/>
      </c>
      <c r="N11" s="69" t="str">
        <f t="shared" ref="N11:N42" si="1">IF(K11&gt;0,K11*L11,"")</f>
        <v/>
      </c>
      <c r="O11" s="66"/>
      <c r="P11" s="193"/>
      <c r="Q11" s="194"/>
      <c r="R11" s="293"/>
      <c r="S11" s="97"/>
      <c r="T11" s="105"/>
      <c r="U11" s="106"/>
      <c r="V11" s="97"/>
      <c r="W11" s="104"/>
      <c r="X11" s="117"/>
      <c r="Y11" s="87" t="str">
        <f>IFERROR(VLOOKUP(I11,Lists!A$4:B$11,2,FALSE),"")</f>
        <v/>
      </c>
      <c r="Z11" s="87" t="str">
        <f>IFERROR(VLOOKUP(#REF!,Lists!A$12:B$45,2,FALSE),"")</f>
        <v/>
      </c>
      <c r="AA11" s="93" t="str">
        <f t="shared" ref="AA11:AA74" si="2">IF(K11&lt;&gt;0,IF(O11="","P",""),"")</f>
        <v/>
      </c>
      <c r="AB11" s="103" t="str">
        <f t="shared" ref="AB11:AB74" si="3">IF(K11&lt;&gt;0,IF(O11&lt;&gt;0,IF(S11="","P",""),"P"),"")</f>
        <v/>
      </c>
      <c r="AC11" s="103" t="str">
        <f t="shared" ref="AC11:AC74" si="4">IF(K11&lt;&gt;0,IF(S11="Yes",IF(Q11="","P",""),""),"")</f>
        <v/>
      </c>
      <c r="AD11" s="103" t="str">
        <f t="shared" ref="AD11:AD74" si="5">IF(K11&lt;&gt;0,IF(S11="Yes",IF(T11="","P",""),""),"")</f>
        <v/>
      </c>
      <c r="AE11" s="103" t="str">
        <f t="shared" ref="AE11:AE74" si="6">IF(K11&lt;&gt;0,IF(S11="Yes",IF(V11="","P",""),""),"")</f>
        <v/>
      </c>
      <c r="AF11" s="103" t="str">
        <f>IF(K11&lt;&gt;0,IF(T11="No - Never began",IF(U11="","P",""),""),"")</f>
        <v/>
      </c>
      <c r="AI11" s="83"/>
      <c r="AJ11" s="83"/>
      <c r="AL11" s="83"/>
      <c r="AM11" s="83"/>
      <c r="AN11" s="83"/>
      <c r="BO11" s="75" t="str">
        <f t="shared" ref="BO11:BO74" si="7">IF($O11&gt;0,IF(E11="","P",""),"")</f>
        <v/>
      </c>
      <c r="BP11" s="75" t="str">
        <f t="shared" ref="BP11:BP74" si="8">IF($O11&gt;0,IF(F11="","P",""),"")</f>
        <v/>
      </c>
      <c r="BQ11" s="75" t="str">
        <f t="shared" ref="BQ11:BQ74" si="9">IF($O11&gt;0,IF(G11="","P",""),"")</f>
        <v/>
      </c>
      <c r="BR11" s="75" t="str">
        <f t="shared" ref="BR11:BR74" si="10">IF($O11&gt;0,IF(H11="","P",""),"")</f>
        <v/>
      </c>
      <c r="BU11" s="75" t="str">
        <f t="shared" ref="BU11:BU74" si="11">IF($O11&gt;0,IF(K11=0,"P",""),"")</f>
        <v/>
      </c>
    </row>
    <row r="12" spans="1:117" ht="20.100000000000001" customHeight="1" x14ac:dyDescent="0.3">
      <c r="A12" s="93">
        <f>ROW()</f>
        <v>12</v>
      </c>
      <c r="B12" s="142" t="str">
        <f t="shared" ref="B12:B75" si="12">IF(H12&gt;0,IF(H12&amp;J12=H11&amp;J11,B11,B11+1),"")</f>
        <v/>
      </c>
      <c r="C12" s="142" t="str">
        <f t="shared" si="0"/>
        <v/>
      </c>
      <c r="D12" s="142" t="str">
        <f>IF(C12="","",COUNTIFS(C$11:C12,"&gt;0"))</f>
        <v/>
      </c>
      <c r="E12" s="57"/>
      <c r="F12" s="58"/>
      <c r="G12" s="58"/>
      <c r="H12" s="57"/>
      <c r="I12" s="192"/>
      <c r="J12" s="68"/>
      <c r="K12" s="70">
        <v>0</v>
      </c>
      <c r="L12" s="196" t="str">
        <f>IFERROR(VLOOKUP(J12,Lists!J$4:K$719,2,FALSE),"")</f>
        <v/>
      </c>
      <c r="M12" s="71" t="str">
        <f>IFERROR(VLOOKUP(J12,Lists!J$4:L$719,3,FALSE),"")</f>
        <v/>
      </c>
      <c r="N12" s="72" t="str">
        <f t="shared" si="1"/>
        <v/>
      </c>
      <c r="O12" s="66"/>
      <c r="P12" s="193"/>
      <c r="Q12" s="194"/>
      <c r="R12" s="293"/>
      <c r="S12" s="97"/>
      <c r="T12" s="105"/>
      <c r="U12" s="106"/>
      <c r="V12" s="97"/>
      <c r="W12" s="107"/>
      <c r="X12" s="117"/>
      <c r="Y12" s="87" t="str">
        <f>IFERROR(VLOOKUP(I12,Lists!A$4:B$11,2,FALSE),"")</f>
        <v/>
      </c>
      <c r="Z12" s="87"/>
      <c r="AA12" s="93" t="str">
        <f t="shared" si="2"/>
        <v/>
      </c>
      <c r="AB12" s="103" t="str">
        <f t="shared" si="3"/>
        <v/>
      </c>
      <c r="AC12" s="103" t="str">
        <f t="shared" si="4"/>
        <v/>
      </c>
      <c r="AD12" s="103" t="str">
        <f t="shared" si="5"/>
        <v/>
      </c>
      <c r="AE12" s="103" t="str">
        <f t="shared" si="6"/>
        <v/>
      </c>
      <c r="AF12" s="103" t="str">
        <f t="shared" ref="AF12:AF74" si="13">IF(K12&lt;&gt;0,IF(T12="No - Never began",IF(U12="","P",""),""),"")</f>
        <v/>
      </c>
      <c r="AJ12" s="83"/>
      <c r="AL12" s="83"/>
      <c r="AM12" s="83"/>
      <c r="AN12" s="83"/>
      <c r="BO12" s="75" t="str">
        <f t="shared" si="7"/>
        <v/>
      </c>
      <c r="BP12" s="75" t="str">
        <f t="shared" si="8"/>
        <v/>
      </c>
      <c r="BQ12" s="75" t="str">
        <f t="shared" si="9"/>
        <v/>
      </c>
      <c r="BR12" s="75" t="str">
        <f t="shared" si="10"/>
        <v/>
      </c>
      <c r="BU12" s="75" t="str">
        <f t="shared" si="11"/>
        <v/>
      </c>
      <c r="CY12" s="42" t="str">
        <f t="shared" ref="CY12:CY75" si="14">IF(K12&lt;&gt;0,IF(O12="","P",""),"")</f>
        <v/>
      </c>
    </row>
    <row r="13" spans="1:117" ht="20.100000000000001" customHeight="1" x14ac:dyDescent="0.3">
      <c r="A13" s="93">
        <f>ROW()</f>
        <v>13</v>
      </c>
      <c r="B13" s="142" t="str">
        <f t="shared" si="12"/>
        <v/>
      </c>
      <c r="C13" s="142" t="str">
        <f t="shared" si="0"/>
        <v/>
      </c>
      <c r="D13" s="142" t="str">
        <f>IF(C13="","",COUNTIFS(C$11:C13,"&gt;0"))</f>
        <v/>
      </c>
      <c r="E13" s="57"/>
      <c r="F13" s="58"/>
      <c r="G13" s="58"/>
      <c r="H13" s="57"/>
      <c r="I13" s="192"/>
      <c r="J13" s="68"/>
      <c r="K13" s="70">
        <v>0</v>
      </c>
      <c r="L13" s="196" t="str">
        <f>IFERROR(VLOOKUP(J13,Lists!J$4:K$719,2,FALSE),"")</f>
        <v/>
      </c>
      <c r="M13" s="71" t="str">
        <f>IFERROR(VLOOKUP(J13,Lists!J$4:L$719,3,FALSE),"")</f>
        <v/>
      </c>
      <c r="N13" s="72" t="str">
        <f t="shared" si="1"/>
        <v/>
      </c>
      <c r="O13" s="66"/>
      <c r="P13" s="193"/>
      <c r="Q13" s="194"/>
      <c r="R13" s="293"/>
      <c r="S13" s="97"/>
      <c r="T13" s="105"/>
      <c r="U13" s="106"/>
      <c r="V13" s="97"/>
      <c r="W13" s="107"/>
      <c r="X13" s="117"/>
      <c r="Y13" s="87" t="str">
        <f>IFERROR(VLOOKUP(I13,Lists!A$4:B$11,2,FALSE),"")</f>
        <v/>
      </c>
      <c r="Z13" s="87" t="str">
        <f>IFERROR(VLOOKUP(#REF!,Lists!A$12:B$45,2,FALSE),"")</f>
        <v/>
      </c>
      <c r="AA13" s="93" t="str">
        <f t="shared" si="2"/>
        <v/>
      </c>
      <c r="AB13" s="103" t="str">
        <f t="shared" si="3"/>
        <v/>
      </c>
      <c r="AC13" s="103" t="str">
        <f t="shared" si="4"/>
        <v/>
      </c>
      <c r="AD13" s="103" t="str">
        <f t="shared" si="5"/>
        <v/>
      </c>
      <c r="AE13" s="103" t="str">
        <f t="shared" si="6"/>
        <v/>
      </c>
      <c r="AF13" s="103" t="str">
        <f t="shared" si="13"/>
        <v/>
      </c>
      <c r="AJ13" s="83"/>
      <c r="AL13" s="83"/>
      <c r="AM13" s="83"/>
      <c r="AN13" s="83"/>
      <c r="AX13" s="82"/>
      <c r="BO13" s="75" t="str">
        <f t="shared" si="7"/>
        <v/>
      </c>
      <c r="BP13" s="75" t="str">
        <f t="shared" si="8"/>
        <v/>
      </c>
      <c r="BQ13" s="75" t="str">
        <f t="shared" si="9"/>
        <v/>
      </c>
      <c r="BR13" s="75" t="str">
        <f t="shared" si="10"/>
        <v/>
      </c>
      <c r="BU13" s="75" t="str">
        <f t="shared" si="11"/>
        <v/>
      </c>
      <c r="CY13" s="42" t="str">
        <f t="shared" si="14"/>
        <v/>
      </c>
    </row>
    <row r="14" spans="1:117" ht="20.100000000000001" customHeight="1" x14ac:dyDescent="0.3">
      <c r="A14" s="93">
        <f>ROW()</f>
        <v>14</v>
      </c>
      <c r="B14" s="142" t="str">
        <f t="shared" si="12"/>
        <v/>
      </c>
      <c r="C14" s="142" t="str">
        <f t="shared" si="0"/>
        <v/>
      </c>
      <c r="D14" s="142" t="str">
        <f>IF(C14="","",COUNTIFS(C$11:C14,"&gt;0"))</f>
        <v/>
      </c>
      <c r="E14" s="57"/>
      <c r="F14" s="58"/>
      <c r="G14" s="58"/>
      <c r="H14" s="57"/>
      <c r="I14" s="192"/>
      <c r="J14" s="68"/>
      <c r="K14" s="70">
        <v>0</v>
      </c>
      <c r="L14" s="196" t="str">
        <f>IFERROR(VLOOKUP(J14,Lists!J$4:K$719,2,FALSE),"")</f>
        <v/>
      </c>
      <c r="M14" s="71" t="str">
        <f>IFERROR(VLOOKUP(J14,Lists!J$4:L$719,3,FALSE),"")</f>
        <v/>
      </c>
      <c r="N14" s="72" t="str">
        <f t="shared" si="1"/>
        <v/>
      </c>
      <c r="O14" s="66"/>
      <c r="P14" s="193"/>
      <c r="Q14" s="194"/>
      <c r="R14" s="293"/>
      <c r="S14" s="97"/>
      <c r="T14" s="105"/>
      <c r="U14" s="106"/>
      <c r="V14" s="97"/>
      <c r="W14" s="107"/>
      <c r="X14" s="117"/>
      <c r="Y14" s="87" t="str">
        <f>IFERROR(VLOOKUP(I14,Lists!A$4:B$11,2,FALSE),"")</f>
        <v/>
      </c>
      <c r="Z14" s="87" t="str">
        <f>IFERROR(VLOOKUP(#REF!,Lists!A$12:B$45,2,FALSE),"")</f>
        <v/>
      </c>
      <c r="AA14" s="93" t="str">
        <f t="shared" si="2"/>
        <v/>
      </c>
      <c r="AB14" s="103" t="str">
        <f t="shared" si="3"/>
        <v/>
      </c>
      <c r="AC14" s="103" t="str">
        <f t="shared" si="4"/>
        <v/>
      </c>
      <c r="AD14" s="103" t="str">
        <f t="shared" si="5"/>
        <v/>
      </c>
      <c r="AE14" s="103" t="str">
        <f t="shared" si="6"/>
        <v/>
      </c>
      <c r="AF14" s="103" t="str">
        <f t="shared" si="13"/>
        <v/>
      </c>
      <c r="AJ14" s="83"/>
      <c r="AL14" s="83"/>
      <c r="AM14" s="83"/>
      <c r="AN14" s="83"/>
      <c r="AX14" s="85"/>
      <c r="BO14" s="75" t="str">
        <f t="shared" si="7"/>
        <v/>
      </c>
      <c r="BP14" s="75" t="str">
        <f t="shared" si="8"/>
        <v/>
      </c>
      <c r="BQ14" s="75" t="str">
        <f t="shared" si="9"/>
        <v/>
      </c>
      <c r="BR14" s="75" t="str">
        <f t="shared" si="10"/>
        <v/>
      </c>
      <c r="BU14" s="75" t="str">
        <f t="shared" si="11"/>
        <v/>
      </c>
      <c r="CY14" s="42" t="str">
        <f t="shared" si="14"/>
        <v/>
      </c>
    </row>
    <row r="15" spans="1:117" ht="20.100000000000001" customHeight="1" x14ac:dyDescent="0.3">
      <c r="A15" s="93">
        <f>ROW()</f>
        <v>15</v>
      </c>
      <c r="B15" s="142" t="str">
        <f t="shared" si="12"/>
        <v/>
      </c>
      <c r="C15" s="142" t="str">
        <f t="shared" si="0"/>
        <v/>
      </c>
      <c r="D15" s="142" t="str">
        <f>IF(C15="","",COUNTIFS(C$11:C15,"&gt;0"))</f>
        <v/>
      </c>
      <c r="E15" s="57"/>
      <c r="F15" s="58"/>
      <c r="G15" s="58"/>
      <c r="H15" s="57"/>
      <c r="I15" s="192"/>
      <c r="J15" s="68"/>
      <c r="K15" s="70">
        <v>0</v>
      </c>
      <c r="L15" s="196" t="str">
        <f>IFERROR(VLOOKUP(J15,Lists!J$4:K$719,2,FALSE),"")</f>
        <v/>
      </c>
      <c r="M15" s="71" t="str">
        <f>IFERROR(VLOOKUP(J15,Lists!J$4:L$719,3,FALSE),"")</f>
        <v/>
      </c>
      <c r="N15" s="72" t="str">
        <f t="shared" si="1"/>
        <v/>
      </c>
      <c r="O15" s="66"/>
      <c r="P15" s="193"/>
      <c r="Q15" s="194"/>
      <c r="R15" s="293"/>
      <c r="S15" s="97"/>
      <c r="T15" s="105"/>
      <c r="U15" s="106"/>
      <c r="V15" s="97"/>
      <c r="W15" s="107"/>
      <c r="X15" s="117"/>
      <c r="Y15" s="87" t="str">
        <f>IFERROR(VLOOKUP(I15,Lists!A$4:B$11,2,FALSE),"")</f>
        <v/>
      </c>
      <c r="Z15" s="87" t="str">
        <f>IFERROR(VLOOKUP(#REF!,Lists!A$12:B$45,2,FALSE),"")</f>
        <v/>
      </c>
      <c r="AA15" s="93" t="str">
        <f t="shared" si="2"/>
        <v/>
      </c>
      <c r="AB15" s="103" t="str">
        <f t="shared" si="3"/>
        <v/>
      </c>
      <c r="AC15" s="103" t="str">
        <f t="shared" si="4"/>
        <v/>
      </c>
      <c r="AD15" s="103" t="str">
        <f t="shared" si="5"/>
        <v/>
      </c>
      <c r="AE15" s="103" t="str">
        <f t="shared" si="6"/>
        <v/>
      </c>
      <c r="AF15" s="103" t="str">
        <f t="shared" si="13"/>
        <v/>
      </c>
      <c r="AJ15" s="83"/>
      <c r="AL15" s="83"/>
      <c r="AM15" s="83"/>
      <c r="AN15" s="83"/>
      <c r="AX15" s="85"/>
      <c r="BO15" s="75" t="str">
        <f t="shared" si="7"/>
        <v/>
      </c>
      <c r="BP15" s="75" t="str">
        <f t="shared" si="8"/>
        <v/>
      </c>
      <c r="BQ15" s="75" t="str">
        <f t="shared" si="9"/>
        <v/>
      </c>
      <c r="BR15" s="75" t="str">
        <f t="shared" si="10"/>
        <v/>
      </c>
      <c r="BU15" s="75" t="str">
        <f t="shared" si="11"/>
        <v/>
      </c>
      <c r="CY15" s="42" t="str">
        <f t="shared" si="14"/>
        <v/>
      </c>
    </row>
    <row r="16" spans="1:117" ht="20.100000000000001" customHeight="1" x14ac:dyDescent="0.3">
      <c r="A16" s="93">
        <f>ROW()</f>
        <v>16</v>
      </c>
      <c r="B16" s="142" t="str">
        <f t="shared" si="12"/>
        <v/>
      </c>
      <c r="C16" s="142" t="str">
        <f t="shared" si="0"/>
        <v/>
      </c>
      <c r="D16" s="142" t="str">
        <f>IF(C16="","",COUNTIFS(C$11:C16,"&gt;0"))</f>
        <v/>
      </c>
      <c r="E16" s="57"/>
      <c r="F16" s="58"/>
      <c r="G16" s="58"/>
      <c r="H16" s="57"/>
      <c r="I16" s="192"/>
      <c r="J16" s="68"/>
      <c r="K16" s="70">
        <v>0</v>
      </c>
      <c r="L16" s="196" t="str">
        <f>IFERROR(VLOOKUP(J16,Lists!J$4:K$719,2,FALSE),"")</f>
        <v/>
      </c>
      <c r="M16" s="71" t="str">
        <f>IFERROR(VLOOKUP(J16,Lists!J$4:L$719,3,FALSE),"")</f>
        <v/>
      </c>
      <c r="N16" s="72" t="str">
        <f t="shared" si="1"/>
        <v/>
      </c>
      <c r="O16" s="66"/>
      <c r="P16" s="193"/>
      <c r="Q16" s="194"/>
      <c r="R16" s="293"/>
      <c r="S16" s="97"/>
      <c r="T16" s="105"/>
      <c r="U16" s="106"/>
      <c r="V16" s="97"/>
      <c r="W16" s="107"/>
      <c r="X16" s="117"/>
      <c r="Y16" s="87" t="str">
        <f>IFERROR(VLOOKUP(I16,Lists!A$4:B$11,2,FALSE),"")</f>
        <v/>
      </c>
      <c r="Z16" s="87" t="str">
        <f>IFERROR(VLOOKUP(#REF!,Lists!A$12:B$45,2,FALSE),"")</f>
        <v/>
      </c>
      <c r="AA16" s="93" t="str">
        <f t="shared" si="2"/>
        <v/>
      </c>
      <c r="AB16" s="103" t="str">
        <f t="shared" si="3"/>
        <v/>
      </c>
      <c r="AC16" s="103" t="str">
        <f t="shared" si="4"/>
        <v/>
      </c>
      <c r="AD16" s="103" t="str">
        <f t="shared" si="5"/>
        <v/>
      </c>
      <c r="AE16" s="103" t="str">
        <f t="shared" si="6"/>
        <v/>
      </c>
      <c r="AF16" s="103" t="str">
        <f t="shared" si="13"/>
        <v/>
      </c>
      <c r="AJ16" s="83"/>
      <c r="AL16" s="83"/>
      <c r="AM16" s="83"/>
      <c r="AN16" s="83"/>
      <c r="AX16" s="82"/>
      <c r="BO16" s="75" t="str">
        <f t="shared" si="7"/>
        <v/>
      </c>
      <c r="BP16" s="75" t="str">
        <f t="shared" si="8"/>
        <v/>
      </c>
      <c r="BQ16" s="75" t="str">
        <f t="shared" si="9"/>
        <v/>
      </c>
      <c r="BR16" s="75" t="str">
        <f t="shared" si="10"/>
        <v/>
      </c>
      <c r="BU16" s="75" t="str">
        <f t="shared" si="11"/>
        <v/>
      </c>
      <c r="CY16" s="42" t="str">
        <f t="shared" si="14"/>
        <v/>
      </c>
    </row>
    <row r="17" spans="1:103" ht="20.100000000000001" customHeight="1" x14ac:dyDescent="0.3">
      <c r="A17" s="93">
        <f>ROW()</f>
        <v>17</v>
      </c>
      <c r="B17" s="142" t="str">
        <f t="shared" si="12"/>
        <v/>
      </c>
      <c r="C17" s="142" t="str">
        <f t="shared" si="0"/>
        <v/>
      </c>
      <c r="D17" s="142" t="str">
        <f>IF(C17="","",COUNTIFS(C$11:C17,"&gt;0"))</f>
        <v/>
      </c>
      <c r="E17" s="57"/>
      <c r="F17" s="58"/>
      <c r="G17" s="58"/>
      <c r="H17" s="57"/>
      <c r="I17" s="192"/>
      <c r="J17" s="68"/>
      <c r="K17" s="70">
        <v>0</v>
      </c>
      <c r="L17" s="196" t="str">
        <f>IFERROR(VLOOKUP(J17,Lists!J$4:K$719,2,FALSE),"")</f>
        <v/>
      </c>
      <c r="M17" s="71" t="str">
        <f>IFERROR(VLOOKUP(J17,Lists!J$4:L$719,3,FALSE),"")</f>
        <v/>
      </c>
      <c r="N17" s="72" t="str">
        <f t="shared" si="1"/>
        <v/>
      </c>
      <c r="O17" s="66"/>
      <c r="P17" s="193"/>
      <c r="Q17" s="194"/>
      <c r="R17" s="293"/>
      <c r="S17" s="97"/>
      <c r="T17" s="105"/>
      <c r="U17" s="106"/>
      <c r="V17" s="97"/>
      <c r="W17" s="107"/>
      <c r="X17" s="117"/>
      <c r="Y17" s="87" t="str">
        <f>IFERROR(VLOOKUP(I17,Lists!A$4:B$11,2,FALSE),"")</f>
        <v/>
      </c>
      <c r="Z17" s="87" t="str">
        <f>IFERROR(VLOOKUP(#REF!,Lists!A$12:B$45,2,FALSE),"")</f>
        <v/>
      </c>
      <c r="AA17" s="93" t="str">
        <f t="shared" si="2"/>
        <v/>
      </c>
      <c r="AB17" s="103" t="str">
        <f t="shared" si="3"/>
        <v/>
      </c>
      <c r="AC17" s="103" t="str">
        <f t="shared" si="4"/>
        <v/>
      </c>
      <c r="AD17" s="103" t="str">
        <f t="shared" si="5"/>
        <v/>
      </c>
      <c r="AE17" s="103" t="str">
        <f t="shared" si="6"/>
        <v/>
      </c>
      <c r="AF17" s="103" t="str">
        <f t="shared" si="13"/>
        <v/>
      </c>
      <c r="AJ17" s="83"/>
      <c r="AL17" s="83"/>
      <c r="AM17" s="83"/>
      <c r="AN17" s="83"/>
      <c r="AX17" s="82"/>
      <c r="BO17" s="75" t="str">
        <f t="shared" si="7"/>
        <v/>
      </c>
      <c r="BP17" s="75" t="str">
        <f t="shared" si="8"/>
        <v/>
      </c>
      <c r="BQ17" s="75" t="str">
        <f t="shared" si="9"/>
        <v/>
      </c>
      <c r="BR17" s="75" t="str">
        <f t="shared" si="10"/>
        <v/>
      </c>
      <c r="BU17" s="75" t="str">
        <f t="shared" si="11"/>
        <v/>
      </c>
      <c r="CY17" s="42" t="str">
        <f t="shared" si="14"/>
        <v/>
      </c>
    </row>
    <row r="18" spans="1:103" ht="20.100000000000001" customHeight="1" x14ac:dyDescent="0.3">
      <c r="A18" s="93">
        <f>ROW()</f>
        <v>18</v>
      </c>
      <c r="B18" s="142" t="str">
        <f t="shared" si="12"/>
        <v/>
      </c>
      <c r="C18" s="142" t="str">
        <f t="shared" si="0"/>
        <v/>
      </c>
      <c r="D18" s="142" t="str">
        <f>IF(C18="","",COUNTIFS(C$11:C18,"&gt;0"))</f>
        <v/>
      </c>
      <c r="E18" s="57"/>
      <c r="F18" s="58"/>
      <c r="G18" s="58"/>
      <c r="H18" s="57"/>
      <c r="I18" s="192"/>
      <c r="J18" s="68"/>
      <c r="K18" s="70">
        <v>0</v>
      </c>
      <c r="L18" s="196" t="str">
        <f>IFERROR(VLOOKUP(J18,Lists!J$4:K$719,2,FALSE),"")</f>
        <v/>
      </c>
      <c r="M18" s="71" t="str">
        <f>IFERROR(VLOOKUP(J18,Lists!J$4:L$719,3,FALSE),"")</f>
        <v/>
      </c>
      <c r="N18" s="72" t="str">
        <f t="shared" si="1"/>
        <v/>
      </c>
      <c r="O18" s="66"/>
      <c r="P18" s="193"/>
      <c r="Q18" s="194"/>
      <c r="R18" s="293"/>
      <c r="S18" s="97"/>
      <c r="T18" s="105"/>
      <c r="U18" s="106"/>
      <c r="V18" s="97"/>
      <c r="W18" s="107"/>
      <c r="X18" s="117"/>
      <c r="Y18" s="87" t="str">
        <f>IFERROR(VLOOKUP(I18,Lists!A$4:B$11,2,FALSE),"")</f>
        <v/>
      </c>
      <c r="Z18" s="87" t="str">
        <f>IFERROR(VLOOKUP(#REF!,Lists!A$12:B$45,2,FALSE),"")</f>
        <v/>
      </c>
      <c r="AA18" s="93" t="str">
        <f t="shared" si="2"/>
        <v/>
      </c>
      <c r="AB18" s="103" t="str">
        <f t="shared" si="3"/>
        <v/>
      </c>
      <c r="AC18" s="103" t="str">
        <f t="shared" si="4"/>
        <v/>
      </c>
      <c r="AD18" s="103" t="str">
        <f t="shared" si="5"/>
        <v/>
      </c>
      <c r="AE18" s="103" t="str">
        <f t="shared" si="6"/>
        <v/>
      </c>
      <c r="AF18" s="103" t="str">
        <f t="shared" si="13"/>
        <v/>
      </c>
      <c r="AJ18" s="83"/>
      <c r="AL18" s="83"/>
      <c r="AM18" s="83"/>
      <c r="AN18" s="83"/>
      <c r="AX18" s="82"/>
      <c r="BO18" s="75" t="str">
        <f t="shared" si="7"/>
        <v/>
      </c>
      <c r="BP18" s="75" t="str">
        <f t="shared" si="8"/>
        <v/>
      </c>
      <c r="BQ18" s="75" t="str">
        <f t="shared" si="9"/>
        <v/>
      </c>
      <c r="BR18" s="75" t="str">
        <f t="shared" si="10"/>
        <v/>
      </c>
      <c r="BU18" s="75" t="str">
        <f t="shared" si="11"/>
        <v/>
      </c>
      <c r="CY18" s="42" t="str">
        <f t="shared" si="14"/>
        <v/>
      </c>
    </row>
    <row r="19" spans="1:103" ht="20.100000000000001" customHeight="1" x14ac:dyDescent="0.3">
      <c r="A19" s="93">
        <f>ROW()</f>
        <v>19</v>
      </c>
      <c r="B19" s="142" t="str">
        <f t="shared" si="12"/>
        <v/>
      </c>
      <c r="C19" s="142" t="str">
        <f t="shared" si="0"/>
        <v/>
      </c>
      <c r="D19" s="142" t="str">
        <f>IF(C19="","",COUNTIFS(C$11:C19,"&gt;0"))</f>
        <v/>
      </c>
      <c r="E19" s="57"/>
      <c r="F19" s="58"/>
      <c r="G19" s="58"/>
      <c r="H19" s="57"/>
      <c r="I19" s="192"/>
      <c r="J19" s="68"/>
      <c r="K19" s="70">
        <v>0</v>
      </c>
      <c r="L19" s="196" t="str">
        <f>IFERROR(VLOOKUP(J19,Lists!J$4:K$719,2,FALSE),"")</f>
        <v/>
      </c>
      <c r="M19" s="71" t="str">
        <f>IFERROR(VLOOKUP(J19,Lists!J$4:L$719,3,FALSE),"")</f>
        <v/>
      </c>
      <c r="N19" s="72" t="str">
        <f t="shared" si="1"/>
        <v/>
      </c>
      <c r="O19" s="66"/>
      <c r="P19" s="193"/>
      <c r="Q19" s="194"/>
      <c r="R19" s="293"/>
      <c r="S19" s="97"/>
      <c r="T19" s="105"/>
      <c r="U19" s="106"/>
      <c r="V19" s="97"/>
      <c r="W19" s="107"/>
      <c r="X19" s="117"/>
      <c r="Y19" s="87" t="str">
        <f>IFERROR(VLOOKUP(I19,Lists!A$4:B$11,2,FALSE),"")</f>
        <v/>
      </c>
      <c r="Z19" s="87" t="str">
        <f>IFERROR(VLOOKUP(#REF!,Lists!A$12:B$45,2,FALSE),"")</f>
        <v/>
      </c>
      <c r="AA19" s="93" t="str">
        <f t="shared" si="2"/>
        <v/>
      </c>
      <c r="AB19" s="103" t="str">
        <f t="shared" si="3"/>
        <v/>
      </c>
      <c r="AC19" s="103" t="str">
        <f t="shared" si="4"/>
        <v/>
      </c>
      <c r="AD19" s="103" t="str">
        <f t="shared" si="5"/>
        <v/>
      </c>
      <c r="AE19" s="103" t="str">
        <f t="shared" si="6"/>
        <v/>
      </c>
      <c r="AF19" s="103" t="str">
        <f t="shared" si="13"/>
        <v/>
      </c>
      <c r="AJ19" s="83"/>
      <c r="AL19" s="83"/>
      <c r="AM19" s="83"/>
      <c r="AN19" s="83"/>
      <c r="AX19" s="82"/>
      <c r="BO19" s="75" t="str">
        <f t="shared" si="7"/>
        <v/>
      </c>
      <c r="BP19" s="75" t="str">
        <f t="shared" si="8"/>
        <v/>
      </c>
      <c r="BQ19" s="75" t="str">
        <f t="shared" si="9"/>
        <v/>
      </c>
      <c r="BR19" s="75" t="str">
        <f t="shared" si="10"/>
        <v/>
      </c>
      <c r="BU19" s="75" t="str">
        <f t="shared" si="11"/>
        <v/>
      </c>
      <c r="CY19" s="42" t="str">
        <f t="shared" si="14"/>
        <v/>
      </c>
    </row>
    <row r="20" spans="1:103" ht="20.100000000000001" customHeight="1" x14ac:dyDescent="0.3">
      <c r="A20" s="93">
        <f>ROW()</f>
        <v>20</v>
      </c>
      <c r="B20" s="142" t="str">
        <f t="shared" si="12"/>
        <v/>
      </c>
      <c r="C20" s="142" t="str">
        <f t="shared" si="0"/>
        <v/>
      </c>
      <c r="D20" s="142" t="str">
        <f>IF(C20="","",COUNTIFS(C$11:C20,"&gt;0"))</f>
        <v/>
      </c>
      <c r="E20" s="57"/>
      <c r="F20" s="58"/>
      <c r="G20" s="58"/>
      <c r="H20" s="57"/>
      <c r="I20" s="192"/>
      <c r="J20" s="68"/>
      <c r="K20" s="70">
        <v>0</v>
      </c>
      <c r="L20" s="196" t="str">
        <f>IFERROR(VLOOKUP(J20,Lists!J$4:K$719,2,FALSE),"")</f>
        <v/>
      </c>
      <c r="M20" s="71" t="str">
        <f>IFERROR(VLOOKUP(J20,Lists!J$4:L$719,3,FALSE),"")</f>
        <v/>
      </c>
      <c r="N20" s="72" t="str">
        <f t="shared" si="1"/>
        <v/>
      </c>
      <c r="O20" s="66"/>
      <c r="P20" s="193"/>
      <c r="Q20" s="194"/>
      <c r="R20" s="293"/>
      <c r="S20" s="97"/>
      <c r="T20" s="105"/>
      <c r="U20" s="106"/>
      <c r="V20" s="97"/>
      <c r="W20" s="107"/>
      <c r="X20" s="117"/>
      <c r="Y20" s="87" t="str">
        <f>IFERROR(VLOOKUP(I20,Lists!A$4:B$11,2,FALSE),"")</f>
        <v/>
      </c>
      <c r="Z20" s="87" t="str">
        <f>IFERROR(VLOOKUP(#REF!,Lists!A$12:B$45,2,FALSE),"")</f>
        <v/>
      </c>
      <c r="AA20" s="93" t="str">
        <f t="shared" si="2"/>
        <v/>
      </c>
      <c r="AB20" s="103" t="str">
        <f t="shared" si="3"/>
        <v/>
      </c>
      <c r="AC20" s="103" t="str">
        <f t="shared" si="4"/>
        <v/>
      </c>
      <c r="AD20" s="103" t="str">
        <f t="shared" si="5"/>
        <v/>
      </c>
      <c r="AE20" s="103" t="str">
        <f t="shared" si="6"/>
        <v/>
      </c>
      <c r="AF20" s="103" t="str">
        <f>IF(K20&lt;&gt;0,IF(T20="No - Never began",IF(U20="","P",""),""),"")</f>
        <v/>
      </c>
      <c r="AJ20" s="83"/>
      <c r="AL20" s="83"/>
      <c r="AM20" s="83"/>
      <c r="AN20" s="83"/>
      <c r="AX20" s="82"/>
      <c r="BO20" s="75" t="str">
        <f t="shared" si="7"/>
        <v/>
      </c>
      <c r="BP20" s="75" t="str">
        <f t="shared" si="8"/>
        <v/>
      </c>
      <c r="BQ20" s="75" t="str">
        <f t="shared" si="9"/>
        <v/>
      </c>
      <c r="BR20" s="75" t="str">
        <f t="shared" si="10"/>
        <v/>
      </c>
      <c r="BU20" s="75" t="str">
        <f t="shared" si="11"/>
        <v/>
      </c>
      <c r="CY20" s="42" t="str">
        <f t="shared" si="14"/>
        <v/>
      </c>
    </row>
    <row r="21" spans="1:103" ht="20.100000000000001" customHeight="1" x14ac:dyDescent="0.3">
      <c r="A21" s="93">
        <f>ROW()</f>
        <v>21</v>
      </c>
      <c r="B21" s="142" t="str">
        <f t="shared" si="12"/>
        <v/>
      </c>
      <c r="C21" s="142" t="str">
        <f t="shared" si="0"/>
        <v/>
      </c>
      <c r="D21" s="142" t="str">
        <f>IF(C21="","",COUNTIFS(C$11:C21,"&gt;0"))</f>
        <v/>
      </c>
      <c r="E21" s="57"/>
      <c r="F21" s="58"/>
      <c r="G21" s="58"/>
      <c r="H21" s="57"/>
      <c r="I21" s="192"/>
      <c r="J21" s="68"/>
      <c r="K21" s="70">
        <v>0</v>
      </c>
      <c r="L21" s="196" t="str">
        <f>IFERROR(VLOOKUP(J21,Lists!J$4:K$719,2,FALSE),"")</f>
        <v/>
      </c>
      <c r="M21" s="71" t="str">
        <f>IFERROR(VLOOKUP(J21,Lists!J$4:L$719,3,FALSE),"")</f>
        <v/>
      </c>
      <c r="N21" s="72" t="str">
        <f t="shared" si="1"/>
        <v/>
      </c>
      <c r="O21" s="66"/>
      <c r="P21" s="193"/>
      <c r="Q21" s="194"/>
      <c r="R21" s="293"/>
      <c r="S21" s="97"/>
      <c r="T21" s="105"/>
      <c r="U21" s="106"/>
      <c r="V21" s="97"/>
      <c r="W21" s="107"/>
      <c r="X21" s="117"/>
      <c r="Y21" s="87" t="str">
        <f>IFERROR(VLOOKUP(I21,Lists!A$4:B$11,2,FALSE),"")</f>
        <v/>
      </c>
      <c r="Z21" s="87" t="str">
        <f>IFERROR(VLOOKUP(#REF!,Lists!A$12:B$45,2,FALSE),"")</f>
        <v/>
      </c>
      <c r="AA21" s="93" t="str">
        <f t="shared" si="2"/>
        <v/>
      </c>
      <c r="AB21" s="103" t="str">
        <f t="shared" si="3"/>
        <v/>
      </c>
      <c r="AC21" s="103" t="str">
        <f t="shared" si="4"/>
        <v/>
      </c>
      <c r="AD21" s="103" t="str">
        <f t="shared" si="5"/>
        <v/>
      </c>
      <c r="AE21" s="103" t="str">
        <f t="shared" si="6"/>
        <v/>
      </c>
      <c r="AF21" s="103" t="str">
        <f t="shared" si="13"/>
        <v/>
      </c>
      <c r="AI21" s="83"/>
      <c r="AJ21" s="83"/>
      <c r="AL21" s="83"/>
      <c r="AM21" s="83"/>
      <c r="AN21" s="83"/>
      <c r="AX21" s="82"/>
      <c r="BO21" s="75" t="str">
        <f t="shared" si="7"/>
        <v/>
      </c>
      <c r="BP21" s="75" t="str">
        <f t="shared" si="8"/>
        <v/>
      </c>
      <c r="BQ21" s="75" t="str">
        <f t="shared" si="9"/>
        <v/>
      </c>
      <c r="BR21" s="75" t="str">
        <f t="shared" si="10"/>
        <v/>
      </c>
      <c r="BU21" s="75" t="str">
        <f t="shared" si="11"/>
        <v/>
      </c>
      <c r="CY21" s="42" t="str">
        <f t="shared" si="14"/>
        <v/>
      </c>
    </row>
    <row r="22" spans="1:103" ht="20.100000000000001" customHeight="1" x14ac:dyDescent="0.3">
      <c r="A22" s="93">
        <f>ROW()</f>
        <v>22</v>
      </c>
      <c r="B22" s="142" t="str">
        <f t="shared" si="12"/>
        <v/>
      </c>
      <c r="C22" s="142" t="str">
        <f t="shared" si="0"/>
        <v/>
      </c>
      <c r="D22" s="142" t="str">
        <f>IF(C22="","",COUNTIFS(C$11:C22,"&gt;0"))</f>
        <v/>
      </c>
      <c r="E22" s="57"/>
      <c r="F22" s="58"/>
      <c r="G22" s="58"/>
      <c r="H22" s="57"/>
      <c r="I22" s="192"/>
      <c r="J22" s="68"/>
      <c r="K22" s="70">
        <v>0</v>
      </c>
      <c r="L22" s="196" t="str">
        <f>IFERROR(VLOOKUP(J22,Lists!J$4:K$719,2,FALSE),"")</f>
        <v/>
      </c>
      <c r="M22" s="71" t="str">
        <f>IFERROR(VLOOKUP(J22,Lists!J$4:L$719,3,FALSE),"")</f>
        <v/>
      </c>
      <c r="N22" s="72" t="str">
        <f t="shared" si="1"/>
        <v/>
      </c>
      <c r="O22" s="66"/>
      <c r="P22" s="193"/>
      <c r="Q22" s="194"/>
      <c r="R22" s="293"/>
      <c r="S22" s="97"/>
      <c r="T22" s="105"/>
      <c r="U22" s="106"/>
      <c r="V22" s="97"/>
      <c r="W22" s="107"/>
      <c r="X22" s="117"/>
      <c r="Y22" s="87" t="str">
        <f>IFERROR(VLOOKUP(I22,Lists!A$4:B$11,2,FALSE),"")</f>
        <v/>
      </c>
      <c r="Z22" s="87" t="str">
        <f>IFERROR(VLOOKUP(#REF!,Lists!A$12:B$45,2,FALSE),"")</f>
        <v/>
      </c>
      <c r="AA22" s="93" t="str">
        <f t="shared" si="2"/>
        <v/>
      </c>
      <c r="AB22" s="103" t="str">
        <f t="shared" si="3"/>
        <v/>
      </c>
      <c r="AC22" s="103" t="str">
        <f t="shared" si="4"/>
        <v/>
      </c>
      <c r="AD22" s="103" t="str">
        <f t="shared" si="5"/>
        <v/>
      </c>
      <c r="AE22" s="103" t="str">
        <f t="shared" si="6"/>
        <v/>
      </c>
      <c r="AF22" s="103" t="str">
        <f t="shared" si="13"/>
        <v/>
      </c>
      <c r="AI22" s="83"/>
      <c r="AJ22" s="83"/>
      <c r="AL22" s="83"/>
      <c r="AM22" s="83"/>
      <c r="AN22" s="83"/>
      <c r="AX22" s="82"/>
      <c r="BO22" s="75" t="str">
        <f t="shared" si="7"/>
        <v/>
      </c>
      <c r="BP22" s="75" t="str">
        <f t="shared" si="8"/>
        <v/>
      </c>
      <c r="BQ22" s="75" t="str">
        <f t="shared" si="9"/>
        <v/>
      </c>
      <c r="BR22" s="75" t="str">
        <f t="shared" si="10"/>
        <v/>
      </c>
      <c r="BU22" s="75" t="str">
        <f t="shared" si="11"/>
        <v/>
      </c>
      <c r="CY22" s="42" t="str">
        <f t="shared" si="14"/>
        <v/>
      </c>
    </row>
    <row r="23" spans="1:103" ht="20.100000000000001" customHeight="1" x14ac:dyDescent="0.3">
      <c r="A23" s="93">
        <f>ROW()</f>
        <v>23</v>
      </c>
      <c r="B23" s="142" t="str">
        <f t="shared" si="12"/>
        <v/>
      </c>
      <c r="C23" s="142" t="str">
        <f t="shared" si="0"/>
        <v/>
      </c>
      <c r="D23" s="142" t="str">
        <f>IF(C23="","",COUNTIFS(C$11:C23,"&gt;0"))</f>
        <v/>
      </c>
      <c r="E23" s="57"/>
      <c r="F23" s="58"/>
      <c r="G23" s="58"/>
      <c r="H23" s="57"/>
      <c r="I23" s="192"/>
      <c r="J23" s="68"/>
      <c r="K23" s="70">
        <v>0</v>
      </c>
      <c r="L23" s="196" t="str">
        <f>IFERROR(VLOOKUP(J23,Lists!J$4:K$719,2,FALSE),"")</f>
        <v/>
      </c>
      <c r="M23" s="71" t="str">
        <f>IFERROR(VLOOKUP(J23,Lists!J$4:L$719,3,FALSE),"")</f>
        <v/>
      </c>
      <c r="N23" s="72" t="str">
        <f t="shared" si="1"/>
        <v/>
      </c>
      <c r="O23" s="66"/>
      <c r="P23" s="193"/>
      <c r="Q23" s="194"/>
      <c r="R23" s="293"/>
      <c r="S23" s="97"/>
      <c r="T23" s="105"/>
      <c r="U23" s="106"/>
      <c r="V23" s="97"/>
      <c r="W23" s="107"/>
      <c r="X23" s="117"/>
      <c r="Y23" s="87" t="str">
        <f>IFERROR(VLOOKUP(I23,Lists!A$4:B$11,2,FALSE),"")</f>
        <v/>
      </c>
      <c r="Z23" s="87" t="str">
        <f>IFERROR(VLOOKUP(#REF!,Lists!A$12:B$45,2,FALSE),"")</f>
        <v/>
      </c>
      <c r="AA23" s="93" t="str">
        <f t="shared" si="2"/>
        <v/>
      </c>
      <c r="AB23" s="103" t="str">
        <f t="shared" si="3"/>
        <v/>
      </c>
      <c r="AC23" s="103" t="str">
        <f t="shared" si="4"/>
        <v/>
      </c>
      <c r="AD23" s="103" t="str">
        <f t="shared" si="5"/>
        <v/>
      </c>
      <c r="AE23" s="103" t="str">
        <f t="shared" si="6"/>
        <v/>
      </c>
      <c r="AF23" s="103" t="str">
        <f t="shared" si="13"/>
        <v/>
      </c>
      <c r="AI23" s="83"/>
      <c r="AJ23" s="83"/>
      <c r="AL23" s="83"/>
      <c r="AM23" s="83"/>
      <c r="AN23" s="83"/>
      <c r="AX23" s="82"/>
      <c r="BO23" s="75" t="str">
        <f t="shared" si="7"/>
        <v/>
      </c>
      <c r="BP23" s="75" t="str">
        <f t="shared" si="8"/>
        <v/>
      </c>
      <c r="BQ23" s="75" t="str">
        <f t="shared" si="9"/>
        <v/>
      </c>
      <c r="BR23" s="75" t="str">
        <f t="shared" si="10"/>
        <v/>
      </c>
      <c r="BU23" s="75" t="str">
        <f t="shared" si="11"/>
        <v/>
      </c>
      <c r="CY23" s="42" t="str">
        <f t="shared" si="14"/>
        <v/>
      </c>
    </row>
    <row r="24" spans="1:103" ht="20.100000000000001" customHeight="1" x14ac:dyDescent="0.3">
      <c r="A24" s="93">
        <f>ROW()</f>
        <v>24</v>
      </c>
      <c r="B24" s="142" t="str">
        <f t="shared" si="12"/>
        <v/>
      </c>
      <c r="C24" s="142" t="str">
        <f t="shared" si="0"/>
        <v/>
      </c>
      <c r="D24" s="142" t="str">
        <f>IF(C24="","",COUNTIFS(C$11:C24,"&gt;0"))</f>
        <v/>
      </c>
      <c r="E24" s="57"/>
      <c r="F24" s="58"/>
      <c r="G24" s="58"/>
      <c r="H24" s="57"/>
      <c r="I24" s="192"/>
      <c r="J24" s="68"/>
      <c r="K24" s="70">
        <v>0</v>
      </c>
      <c r="L24" s="196" t="str">
        <f>IFERROR(VLOOKUP(J24,Lists!J$4:K$719,2,FALSE),"")</f>
        <v/>
      </c>
      <c r="M24" s="71" t="str">
        <f>IFERROR(VLOOKUP(J24,Lists!J$4:L$719,3,FALSE),"")</f>
        <v/>
      </c>
      <c r="N24" s="72" t="str">
        <f t="shared" si="1"/>
        <v/>
      </c>
      <c r="O24" s="66"/>
      <c r="P24" s="193"/>
      <c r="Q24" s="194"/>
      <c r="R24" s="293"/>
      <c r="S24" s="97"/>
      <c r="T24" s="105"/>
      <c r="U24" s="106"/>
      <c r="V24" s="97"/>
      <c r="W24" s="107"/>
      <c r="X24" s="117"/>
      <c r="Y24" s="87" t="str">
        <f>IFERROR(VLOOKUP(I24,Lists!A$4:B$11,2,FALSE),"")</f>
        <v/>
      </c>
      <c r="Z24" s="87" t="str">
        <f>IFERROR(VLOOKUP(#REF!,Lists!A$12:B$45,2,FALSE),"")</f>
        <v/>
      </c>
      <c r="AA24" s="93" t="str">
        <f t="shared" si="2"/>
        <v/>
      </c>
      <c r="AB24" s="103" t="str">
        <f t="shared" si="3"/>
        <v/>
      </c>
      <c r="AC24" s="103" t="str">
        <f t="shared" si="4"/>
        <v/>
      </c>
      <c r="AD24" s="103" t="str">
        <f t="shared" si="5"/>
        <v/>
      </c>
      <c r="AE24" s="103" t="str">
        <f t="shared" si="6"/>
        <v/>
      </c>
      <c r="AF24" s="103" t="str">
        <f t="shared" si="13"/>
        <v/>
      </c>
      <c r="AI24" s="83"/>
      <c r="AJ24" s="83"/>
      <c r="AL24" s="83"/>
      <c r="AM24" s="83"/>
      <c r="AN24" s="83"/>
      <c r="AX24" s="82"/>
      <c r="BO24" s="75" t="str">
        <f t="shared" si="7"/>
        <v/>
      </c>
      <c r="BP24" s="75" t="str">
        <f t="shared" si="8"/>
        <v/>
      </c>
      <c r="BQ24" s="75" t="str">
        <f t="shared" si="9"/>
        <v/>
      </c>
      <c r="BR24" s="75" t="str">
        <f t="shared" si="10"/>
        <v/>
      </c>
      <c r="BU24" s="75" t="str">
        <f t="shared" si="11"/>
        <v/>
      </c>
      <c r="CY24" s="42" t="str">
        <f t="shared" si="14"/>
        <v/>
      </c>
    </row>
    <row r="25" spans="1:103" ht="20.100000000000001" customHeight="1" x14ac:dyDescent="0.3">
      <c r="A25" s="93">
        <f>ROW()</f>
        <v>25</v>
      </c>
      <c r="B25" s="142" t="str">
        <f t="shared" si="12"/>
        <v/>
      </c>
      <c r="C25" s="142" t="str">
        <f t="shared" si="0"/>
        <v/>
      </c>
      <c r="D25" s="142" t="str">
        <f>IF(C25="","",COUNTIFS(C$11:C25,"&gt;0"))</f>
        <v/>
      </c>
      <c r="E25" s="57"/>
      <c r="F25" s="58"/>
      <c r="G25" s="58"/>
      <c r="H25" s="57"/>
      <c r="I25" s="192"/>
      <c r="J25" s="68"/>
      <c r="K25" s="70">
        <v>0</v>
      </c>
      <c r="L25" s="196" t="str">
        <f>IFERROR(VLOOKUP(J25,Lists!J$4:K$719,2,FALSE),"")</f>
        <v/>
      </c>
      <c r="M25" s="71" t="str">
        <f>IFERROR(VLOOKUP(J25,Lists!J$4:L$719,3,FALSE),"")</f>
        <v/>
      </c>
      <c r="N25" s="72" t="str">
        <f t="shared" si="1"/>
        <v/>
      </c>
      <c r="O25" s="66"/>
      <c r="P25" s="193"/>
      <c r="Q25" s="194"/>
      <c r="R25" s="293"/>
      <c r="S25" s="97"/>
      <c r="T25" s="105"/>
      <c r="U25" s="106"/>
      <c r="V25" s="97"/>
      <c r="W25" s="107"/>
      <c r="X25" s="117"/>
      <c r="Y25" s="87" t="str">
        <f>IFERROR(VLOOKUP(I25,Lists!A$4:B$11,2,FALSE),"")</f>
        <v/>
      </c>
      <c r="Z25" s="87" t="str">
        <f>IFERROR(VLOOKUP(#REF!,Lists!A$12:B$45,2,FALSE),"")</f>
        <v/>
      </c>
      <c r="AA25" s="93" t="str">
        <f t="shared" si="2"/>
        <v/>
      </c>
      <c r="AB25" s="103" t="str">
        <f t="shared" si="3"/>
        <v/>
      </c>
      <c r="AC25" s="103" t="str">
        <f t="shared" si="4"/>
        <v/>
      </c>
      <c r="AD25" s="103" t="str">
        <f t="shared" si="5"/>
        <v/>
      </c>
      <c r="AE25" s="103" t="str">
        <f t="shared" si="6"/>
        <v/>
      </c>
      <c r="AF25" s="103" t="str">
        <f t="shared" si="13"/>
        <v/>
      </c>
      <c r="AG25" s="83"/>
      <c r="AH25" s="83"/>
      <c r="AI25" s="83"/>
      <c r="AJ25" s="83"/>
      <c r="AL25" s="83"/>
      <c r="AM25" s="83"/>
      <c r="AN25" s="83"/>
      <c r="AX25" s="82"/>
      <c r="BO25" s="75" t="str">
        <f t="shared" si="7"/>
        <v/>
      </c>
      <c r="BP25" s="75" t="str">
        <f t="shared" si="8"/>
        <v/>
      </c>
      <c r="BQ25" s="75" t="str">
        <f t="shared" si="9"/>
        <v/>
      </c>
      <c r="BR25" s="75" t="str">
        <f t="shared" si="10"/>
        <v/>
      </c>
      <c r="BU25" s="75" t="str">
        <f t="shared" si="11"/>
        <v/>
      </c>
      <c r="CY25" s="42" t="str">
        <f t="shared" si="14"/>
        <v/>
      </c>
    </row>
    <row r="26" spans="1:103" ht="20.100000000000001" customHeight="1" x14ac:dyDescent="0.3">
      <c r="A26" s="93">
        <f>ROW()</f>
        <v>26</v>
      </c>
      <c r="B26" s="142" t="str">
        <f t="shared" si="12"/>
        <v/>
      </c>
      <c r="C26" s="142" t="str">
        <f t="shared" si="0"/>
        <v/>
      </c>
      <c r="D26" s="142" t="str">
        <f>IF(C26="","",COUNTIFS(C$11:C26,"&gt;0"))</f>
        <v/>
      </c>
      <c r="E26" s="57"/>
      <c r="F26" s="58"/>
      <c r="G26" s="58"/>
      <c r="H26" s="57"/>
      <c r="I26" s="192"/>
      <c r="J26" s="68"/>
      <c r="K26" s="70">
        <v>0</v>
      </c>
      <c r="L26" s="196" t="str">
        <f>IFERROR(VLOOKUP(J26,Lists!J$4:K$719,2,FALSE),"")</f>
        <v/>
      </c>
      <c r="M26" s="71" t="str">
        <f>IFERROR(VLOOKUP(J26,Lists!J$4:L$719,3,FALSE),"")</f>
        <v/>
      </c>
      <c r="N26" s="72" t="str">
        <f t="shared" si="1"/>
        <v/>
      </c>
      <c r="O26" s="66"/>
      <c r="P26" s="193"/>
      <c r="Q26" s="194"/>
      <c r="R26" s="293"/>
      <c r="S26" s="97"/>
      <c r="T26" s="105"/>
      <c r="U26" s="106"/>
      <c r="V26" s="97"/>
      <c r="W26" s="107"/>
      <c r="X26" s="117"/>
      <c r="Y26" s="87" t="str">
        <f>IFERROR(VLOOKUP(I26,Lists!A$4:B$11,2,FALSE),"")</f>
        <v/>
      </c>
      <c r="Z26" s="87" t="str">
        <f>IFERROR(VLOOKUP(#REF!,Lists!A$12:B$45,2,FALSE),"")</f>
        <v/>
      </c>
      <c r="AA26" s="93" t="str">
        <f t="shared" si="2"/>
        <v/>
      </c>
      <c r="AB26" s="103" t="str">
        <f t="shared" si="3"/>
        <v/>
      </c>
      <c r="AC26" s="103" t="str">
        <f t="shared" si="4"/>
        <v/>
      </c>
      <c r="AD26" s="103" t="str">
        <f t="shared" si="5"/>
        <v/>
      </c>
      <c r="AE26" s="103" t="str">
        <f t="shared" si="6"/>
        <v/>
      </c>
      <c r="AF26" s="103" t="str">
        <f t="shared" si="13"/>
        <v/>
      </c>
      <c r="AG26" s="83"/>
      <c r="AH26" s="83"/>
      <c r="AI26" s="83"/>
      <c r="AJ26" s="83"/>
      <c r="AL26" s="83"/>
      <c r="AM26" s="83"/>
      <c r="AN26" s="83"/>
      <c r="AX26" s="82"/>
      <c r="BO26" s="75" t="str">
        <f t="shared" si="7"/>
        <v/>
      </c>
      <c r="BP26" s="75" t="str">
        <f t="shared" si="8"/>
        <v/>
      </c>
      <c r="BQ26" s="75" t="str">
        <f t="shared" si="9"/>
        <v/>
      </c>
      <c r="BR26" s="75" t="str">
        <f t="shared" si="10"/>
        <v/>
      </c>
      <c r="BU26" s="75" t="str">
        <f t="shared" si="11"/>
        <v/>
      </c>
      <c r="CY26" s="42" t="str">
        <f t="shared" si="14"/>
        <v/>
      </c>
    </row>
    <row r="27" spans="1:103" ht="20.100000000000001" customHeight="1" x14ac:dyDescent="0.3">
      <c r="A27" s="93">
        <f>ROW()</f>
        <v>27</v>
      </c>
      <c r="B27" s="142" t="str">
        <f t="shared" si="12"/>
        <v/>
      </c>
      <c r="C27" s="142" t="str">
        <f t="shared" si="0"/>
        <v/>
      </c>
      <c r="D27" s="142" t="str">
        <f>IF(C27="","",COUNTIFS(C$11:C27,"&gt;0"))</f>
        <v/>
      </c>
      <c r="E27" s="57"/>
      <c r="F27" s="58"/>
      <c r="G27" s="58"/>
      <c r="H27" s="57"/>
      <c r="I27" s="192"/>
      <c r="J27" s="68"/>
      <c r="K27" s="70">
        <v>0</v>
      </c>
      <c r="L27" s="196" t="str">
        <f>IFERROR(VLOOKUP(J27,Lists!J$4:K$719,2,FALSE),"")</f>
        <v/>
      </c>
      <c r="M27" s="71" t="str">
        <f>IFERROR(VLOOKUP(J27,Lists!J$4:L$719,3,FALSE),"")</f>
        <v/>
      </c>
      <c r="N27" s="72" t="str">
        <f t="shared" si="1"/>
        <v/>
      </c>
      <c r="O27" s="66"/>
      <c r="P27" s="193"/>
      <c r="Q27" s="194"/>
      <c r="R27" s="293"/>
      <c r="S27" s="97"/>
      <c r="T27" s="105"/>
      <c r="U27" s="106"/>
      <c r="V27" s="97"/>
      <c r="W27" s="107"/>
      <c r="X27" s="117"/>
      <c r="Y27" s="87" t="str">
        <f>IFERROR(VLOOKUP(I27,Lists!A$4:B$11,2,FALSE),"")</f>
        <v/>
      </c>
      <c r="Z27" s="87" t="str">
        <f>IFERROR(VLOOKUP(#REF!,Lists!A$12:B$45,2,FALSE),"")</f>
        <v/>
      </c>
      <c r="AA27" s="93" t="str">
        <f t="shared" si="2"/>
        <v/>
      </c>
      <c r="AB27" s="103" t="str">
        <f t="shared" si="3"/>
        <v/>
      </c>
      <c r="AC27" s="103" t="str">
        <f t="shared" si="4"/>
        <v/>
      </c>
      <c r="AD27" s="103" t="str">
        <f t="shared" si="5"/>
        <v/>
      </c>
      <c r="AE27" s="103" t="str">
        <f t="shared" si="6"/>
        <v/>
      </c>
      <c r="AF27" s="103" t="str">
        <f t="shared" si="13"/>
        <v/>
      </c>
      <c r="AG27" s="83"/>
      <c r="AH27" s="83"/>
      <c r="AI27" s="83"/>
      <c r="AJ27" s="83"/>
      <c r="AL27" s="83"/>
      <c r="AM27" s="83"/>
      <c r="AN27" s="83"/>
      <c r="AX27" s="82"/>
      <c r="BO27" s="75" t="str">
        <f t="shared" si="7"/>
        <v/>
      </c>
      <c r="BP27" s="75" t="str">
        <f t="shared" si="8"/>
        <v/>
      </c>
      <c r="BQ27" s="75" t="str">
        <f t="shared" si="9"/>
        <v/>
      </c>
      <c r="BR27" s="75" t="str">
        <f t="shared" si="10"/>
        <v/>
      </c>
      <c r="BU27" s="75" t="str">
        <f t="shared" si="11"/>
        <v/>
      </c>
      <c r="CY27" s="42" t="str">
        <f t="shared" si="14"/>
        <v/>
      </c>
    </row>
    <row r="28" spans="1:103" ht="20.100000000000001" customHeight="1" x14ac:dyDescent="0.3">
      <c r="A28" s="93">
        <f>ROW()</f>
        <v>28</v>
      </c>
      <c r="B28" s="142" t="str">
        <f t="shared" si="12"/>
        <v/>
      </c>
      <c r="C28" s="142" t="str">
        <f t="shared" si="0"/>
        <v/>
      </c>
      <c r="D28" s="142" t="str">
        <f>IF(C28="","",COUNTIFS(C$11:C28,"&gt;0"))</f>
        <v/>
      </c>
      <c r="E28" s="57"/>
      <c r="F28" s="58"/>
      <c r="G28" s="58"/>
      <c r="H28" s="57"/>
      <c r="I28" s="192"/>
      <c r="J28" s="68"/>
      <c r="K28" s="70">
        <v>0</v>
      </c>
      <c r="L28" s="196" t="str">
        <f>IFERROR(VLOOKUP(J28,Lists!J$4:K$719,2,FALSE),"")</f>
        <v/>
      </c>
      <c r="M28" s="71" t="str">
        <f>IFERROR(VLOOKUP(J28,Lists!J$4:L$719,3,FALSE),"")</f>
        <v/>
      </c>
      <c r="N28" s="72" t="str">
        <f t="shared" si="1"/>
        <v/>
      </c>
      <c r="O28" s="66"/>
      <c r="P28" s="193"/>
      <c r="Q28" s="194"/>
      <c r="R28" s="293"/>
      <c r="S28" s="97"/>
      <c r="T28" s="105"/>
      <c r="U28" s="106"/>
      <c r="V28" s="97"/>
      <c r="W28" s="107"/>
      <c r="X28" s="117"/>
      <c r="Y28" s="87" t="str">
        <f>IFERROR(VLOOKUP(I28,Lists!A$4:B$11,2,FALSE),"")</f>
        <v/>
      </c>
      <c r="Z28" s="87" t="str">
        <f>IFERROR(VLOOKUP(#REF!,Lists!A$12:B$45,2,FALSE),"")</f>
        <v/>
      </c>
      <c r="AA28" s="93" t="str">
        <f t="shared" si="2"/>
        <v/>
      </c>
      <c r="AB28" s="103" t="str">
        <f t="shared" si="3"/>
        <v/>
      </c>
      <c r="AC28" s="103" t="str">
        <f t="shared" si="4"/>
        <v/>
      </c>
      <c r="AD28" s="103" t="str">
        <f t="shared" si="5"/>
        <v/>
      </c>
      <c r="AE28" s="103" t="str">
        <f t="shared" si="6"/>
        <v/>
      </c>
      <c r="AF28" s="103" t="str">
        <f t="shared" si="13"/>
        <v/>
      </c>
      <c r="AG28" s="83"/>
      <c r="AH28" s="83"/>
      <c r="AI28" s="83"/>
      <c r="AJ28" s="83"/>
      <c r="AL28" s="83"/>
      <c r="AM28" s="83"/>
      <c r="AN28" s="83"/>
      <c r="AX28" s="82"/>
      <c r="BO28" s="75" t="str">
        <f t="shared" si="7"/>
        <v/>
      </c>
      <c r="BP28" s="75" t="str">
        <f t="shared" si="8"/>
        <v/>
      </c>
      <c r="BQ28" s="75" t="str">
        <f t="shared" si="9"/>
        <v/>
      </c>
      <c r="BR28" s="75" t="str">
        <f t="shared" si="10"/>
        <v/>
      </c>
      <c r="BU28" s="75" t="str">
        <f t="shared" si="11"/>
        <v/>
      </c>
      <c r="CY28" s="42" t="str">
        <f t="shared" si="14"/>
        <v/>
      </c>
    </row>
    <row r="29" spans="1:103" ht="20.100000000000001" customHeight="1" x14ac:dyDescent="0.3">
      <c r="A29" s="93">
        <f>ROW()</f>
        <v>29</v>
      </c>
      <c r="B29" s="142" t="str">
        <f t="shared" si="12"/>
        <v/>
      </c>
      <c r="C29" s="142" t="str">
        <f t="shared" si="0"/>
        <v/>
      </c>
      <c r="D29" s="142" t="str">
        <f>IF(C29="","",COUNTIFS(C$11:C29,"&gt;0"))</f>
        <v/>
      </c>
      <c r="E29" s="57"/>
      <c r="F29" s="58"/>
      <c r="G29" s="58"/>
      <c r="H29" s="57"/>
      <c r="I29" s="192"/>
      <c r="J29" s="68"/>
      <c r="K29" s="70">
        <v>0</v>
      </c>
      <c r="L29" s="196" t="str">
        <f>IFERROR(VLOOKUP(J29,Lists!J$4:K$719,2,FALSE),"")</f>
        <v/>
      </c>
      <c r="M29" s="71" t="str">
        <f>IFERROR(VLOOKUP(J29,Lists!J$4:L$719,3,FALSE),"")</f>
        <v/>
      </c>
      <c r="N29" s="72" t="str">
        <f t="shared" si="1"/>
        <v/>
      </c>
      <c r="O29" s="66"/>
      <c r="P29" s="193"/>
      <c r="Q29" s="194"/>
      <c r="R29" s="293"/>
      <c r="S29" s="97"/>
      <c r="T29" s="105"/>
      <c r="U29" s="106"/>
      <c r="V29" s="97"/>
      <c r="W29" s="107"/>
      <c r="X29" s="117"/>
      <c r="Y29" s="87" t="str">
        <f>IFERROR(VLOOKUP(I29,Lists!A$4:B$11,2,FALSE),"")</f>
        <v/>
      </c>
      <c r="Z29" s="87" t="str">
        <f>IFERROR(VLOOKUP(#REF!,Lists!A$12:B$45,2,FALSE),"")</f>
        <v/>
      </c>
      <c r="AA29" s="93" t="str">
        <f t="shared" si="2"/>
        <v/>
      </c>
      <c r="AB29" s="103" t="str">
        <f t="shared" si="3"/>
        <v/>
      </c>
      <c r="AC29" s="103" t="str">
        <f t="shared" si="4"/>
        <v/>
      </c>
      <c r="AD29" s="103" t="str">
        <f t="shared" si="5"/>
        <v/>
      </c>
      <c r="AE29" s="103" t="str">
        <f t="shared" si="6"/>
        <v/>
      </c>
      <c r="AF29" s="103" t="str">
        <f t="shared" si="13"/>
        <v/>
      </c>
      <c r="AG29" s="83"/>
      <c r="AH29" s="83"/>
      <c r="AI29" s="83"/>
      <c r="AJ29" s="83"/>
      <c r="AL29" s="83"/>
      <c r="AM29" s="83"/>
      <c r="AN29" s="83"/>
      <c r="BO29" s="75" t="str">
        <f t="shared" si="7"/>
        <v/>
      </c>
      <c r="BP29" s="75" t="str">
        <f t="shared" si="8"/>
        <v/>
      </c>
      <c r="BQ29" s="75" t="str">
        <f t="shared" si="9"/>
        <v/>
      </c>
      <c r="BR29" s="75" t="str">
        <f t="shared" si="10"/>
        <v/>
      </c>
      <c r="BU29" s="75" t="str">
        <f t="shared" si="11"/>
        <v/>
      </c>
      <c r="CY29" s="42" t="str">
        <f t="shared" si="14"/>
        <v/>
      </c>
    </row>
    <row r="30" spans="1:103" ht="20.100000000000001" customHeight="1" x14ac:dyDescent="0.3">
      <c r="A30" s="93">
        <f>ROW()</f>
        <v>30</v>
      </c>
      <c r="B30" s="142" t="str">
        <f t="shared" si="12"/>
        <v/>
      </c>
      <c r="C30" s="142" t="str">
        <f t="shared" si="0"/>
        <v/>
      </c>
      <c r="D30" s="142" t="str">
        <f>IF(C30="","",COUNTIFS(C$11:C30,"&gt;0"))</f>
        <v/>
      </c>
      <c r="E30" s="57"/>
      <c r="F30" s="58"/>
      <c r="G30" s="58"/>
      <c r="H30" s="57"/>
      <c r="I30" s="192"/>
      <c r="J30" s="68"/>
      <c r="K30" s="70">
        <v>0</v>
      </c>
      <c r="L30" s="196" t="str">
        <f>IFERROR(VLOOKUP(J30,Lists!J$4:K$719,2,FALSE),"")</f>
        <v/>
      </c>
      <c r="M30" s="71" t="str">
        <f>IFERROR(VLOOKUP(J30,Lists!J$4:L$719,3,FALSE),"")</f>
        <v/>
      </c>
      <c r="N30" s="72" t="str">
        <f t="shared" si="1"/>
        <v/>
      </c>
      <c r="O30" s="66"/>
      <c r="P30" s="193"/>
      <c r="Q30" s="194"/>
      <c r="R30" s="293"/>
      <c r="S30" s="97"/>
      <c r="T30" s="105"/>
      <c r="U30" s="106"/>
      <c r="V30" s="97"/>
      <c r="W30" s="107"/>
      <c r="X30" s="117"/>
      <c r="Y30" s="87" t="str">
        <f>IFERROR(VLOOKUP(I30,Lists!A$4:B$11,2,FALSE),"")</f>
        <v/>
      </c>
      <c r="Z30" s="87" t="str">
        <f>IFERROR(VLOOKUP(#REF!,Lists!A$12:B$45,2,FALSE),"")</f>
        <v/>
      </c>
      <c r="AA30" s="93" t="str">
        <f t="shared" si="2"/>
        <v/>
      </c>
      <c r="AB30" s="103" t="str">
        <f t="shared" si="3"/>
        <v/>
      </c>
      <c r="AC30" s="103" t="str">
        <f t="shared" si="4"/>
        <v/>
      </c>
      <c r="AD30" s="103" t="str">
        <f t="shared" si="5"/>
        <v/>
      </c>
      <c r="AE30" s="103" t="str">
        <f t="shared" si="6"/>
        <v/>
      </c>
      <c r="AF30" s="103" t="str">
        <f t="shared" si="13"/>
        <v/>
      </c>
      <c r="AG30" s="83"/>
      <c r="AH30" s="83"/>
      <c r="AI30" s="83"/>
      <c r="AJ30" s="83"/>
      <c r="AL30" s="83"/>
      <c r="AM30" s="83"/>
      <c r="AN30" s="83"/>
      <c r="BO30" s="75" t="str">
        <f t="shared" si="7"/>
        <v/>
      </c>
      <c r="BP30" s="75" t="str">
        <f t="shared" si="8"/>
        <v/>
      </c>
      <c r="BQ30" s="75" t="str">
        <f t="shared" si="9"/>
        <v/>
      </c>
      <c r="BR30" s="75" t="str">
        <f t="shared" si="10"/>
        <v/>
      </c>
      <c r="BU30" s="75" t="str">
        <f t="shared" si="11"/>
        <v/>
      </c>
      <c r="CY30" s="42" t="str">
        <f t="shared" si="14"/>
        <v/>
      </c>
    </row>
    <row r="31" spans="1:103" ht="20.100000000000001" customHeight="1" x14ac:dyDescent="0.3">
      <c r="A31" s="93">
        <f>ROW()</f>
        <v>31</v>
      </c>
      <c r="B31" s="142" t="str">
        <f t="shared" si="12"/>
        <v/>
      </c>
      <c r="C31" s="142" t="str">
        <f t="shared" si="0"/>
        <v/>
      </c>
      <c r="D31" s="142" t="str">
        <f>IF(C31="","",COUNTIFS(C$11:C31,"&gt;0"))</f>
        <v/>
      </c>
      <c r="E31" s="57"/>
      <c r="F31" s="58"/>
      <c r="G31" s="58"/>
      <c r="H31" s="57"/>
      <c r="I31" s="192"/>
      <c r="J31" s="68"/>
      <c r="K31" s="70">
        <v>0</v>
      </c>
      <c r="L31" s="196" t="str">
        <f>IFERROR(VLOOKUP(J31,Lists!J$4:K$719,2,FALSE),"")</f>
        <v/>
      </c>
      <c r="M31" s="71" t="str">
        <f>IFERROR(VLOOKUP(J31,Lists!J$4:L$719,3,FALSE),"")</f>
        <v/>
      </c>
      <c r="N31" s="72" t="str">
        <f t="shared" si="1"/>
        <v/>
      </c>
      <c r="O31" s="66"/>
      <c r="P31" s="193"/>
      <c r="Q31" s="194"/>
      <c r="R31" s="293"/>
      <c r="S31" s="97"/>
      <c r="T31" s="105"/>
      <c r="U31" s="106"/>
      <c r="V31" s="97"/>
      <c r="W31" s="107"/>
      <c r="X31" s="117"/>
      <c r="Y31" s="87" t="str">
        <f>IFERROR(VLOOKUP(I31,Lists!A$4:B$11,2,FALSE),"")</f>
        <v/>
      </c>
      <c r="Z31" s="87" t="str">
        <f>IFERROR(VLOOKUP(#REF!,Lists!A$12:B$45,2,FALSE),"")</f>
        <v/>
      </c>
      <c r="AA31" s="93" t="str">
        <f t="shared" si="2"/>
        <v/>
      </c>
      <c r="AB31" s="103" t="str">
        <f t="shared" si="3"/>
        <v/>
      </c>
      <c r="AC31" s="103" t="str">
        <f t="shared" si="4"/>
        <v/>
      </c>
      <c r="AD31" s="103" t="str">
        <f t="shared" si="5"/>
        <v/>
      </c>
      <c r="AE31" s="103" t="str">
        <f t="shared" si="6"/>
        <v/>
      </c>
      <c r="AF31" s="103" t="str">
        <f t="shared" si="13"/>
        <v/>
      </c>
      <c r="AG31" s="83"/>
      <c r="AH31" s="83"/>
      <c r="AI31" s="83"/>
      <c r="AJ31" s="83"/>
      <c r="AL31" s="83"/>
      <c r="AM31" s="83"/>
      <c r="AN31" s="83"/>
      <c r="BO31" s="75" t="str">
        <f t="shared" si="7"/>
        <v/>
      </c>
      <c r="BP31" s="75" t="str">
        <f t="shared" si="8"/>
        <v/>
      </c>
      <c r="BQ31" s="75" t="str">
        <f t="shared" si="9"/>
        <v/>
      </c>
      <c r="BR31" s="75" t="str">
        <f t="shared" si="10"/>
        <v/>
      </c>
      <c r="BU31" s="75" t="str">
        <f t="shared" si="11"/>
        <v/>
      </c>
      <c r="CY31" s="42" t="str">
        <f t="shared" si="14"/>
        <v/>
      </c>
    </row>
    <row r="32" spans="1:103" ht="20.100000000000001" customHeight="1" x14ac:dyDescent="0.3">
      <c r="A32" s="93">
        <f>ROW()</f>
        <v>32</v>
      </c>
      <c r="B32" s="142" t="str">
        <f t="shared" si="12"/>
        <v/>
      </c>
      <c r="C32" s="142" t="str">
        <f t="shared" si="0"/>
        <v/>
      </c>
      <c r="D32" s="142" t="str">
        <f>IF(C32="","",COUNTIFS(C$11:C32,"&gt;0"))</f>
        <v/>
      </c>
      <c r="E32" s="57"/>
      <c r="F32" s="58"/>
      <c r="G32" s="58"/>
      <c r="H32" s="57"/>
      <c r="I32" s="192"/>
      <c r="J32" s="68"/>
      <c r="K32" s="70">
        <v>0</v>
      </c>
      <c r="L32" s="196" t="str">
        <f>IFERROR(VLOOKUP(J32,Lists!J$4:K$719,2,FALSE),"")</f>
        <v/>
      </c>
      <c r="M32" s="71" t="str">
        <f>IFERROR(VLOOKUP(J32,Lists!J$4:L$719,3,FALSE),"")</f>
        <v/>
      </c>
      <c r="N32" s="72" t="str">
        <f t="shared" si="1"/>
        <v/>
      </c>
      <c r="O32" s="66"/>
      <c r="P32" s="193"/>
      <c r="Q32" s="194"/>
      <c r="R32" s="293"/>
      <c r="S32" s="97"/>
      <c r="T32" s="105"/>
      <c r="U32" s="106"/>
      <c r="V32" s="97"/>
      <c r="W32" s="107"/>
      <c r="X32" s="117"/>
      <c r="Y32" s="87" t="str">
        <f>IFERROR(VLOOKUP(I32,Lists!A$4:B$11,2,FALSE),"")</f>
        <v/>
      </c>
      <c r="Z32" s="87" t="str">
        <f>IFERROR(VLOOKUP(#REF!,Lists!A$12:B$45,2,FALSE),"")</f>
        <v/>
      </c>
      <c r="AA32" s="93" t="str">
        <f t="shared" si="2"/>
        <v/>
      </c>
      <c r="AB32" s="103" t="str">
        <f t="shared" si="3"/>
        <v/>
      </c>
      <c r="AC32" s="103" t="str">
        <f t="shared" si="4"/>
        <v/>
      </c>
      <c r="AD32" s="103" t="str">
        <f t="shared" si="5"/>
        <v/>
      </c>
      <c r="AE32" s="103" t="str">
        <f t="shared" si="6"/>
        <v/>
      </c>
      <c r="AF32" s="103" t="str">
        <f t="shared" si="13"/>
        <v/>
      </c>
      <c r="AG32" s="83"/>
      <c r="AH32" s="83"/>
      <c r="AI32" s="83"/>
      <c r="AJ32" s="83"/>
      <c r="AL32" s="83"/>
      <c r="AM32" s="83"/>
      <c r="AN32" s="83"/>
      <c r="BO32" s="75" t="str">
        <f t="shared" si="7"/>
        <v/>
      </c>
      <c r="BP32" s="75" t="str">
        <f t="shared" si="8"/>
        <v/>
      </c>
      <c r="BQ32" s="75" t="str">
        <f t="shared" si="9"/>
        <v/>
      </c>
      <c r="BR32" s="75" t="str">
        <f t="shared" si="10"/>
        <v/>
      </c>
      <c r="BU32" s="75" t="str">
        <f t="shared" si="11"/>
        <v/>
      </c>
      <c r="CY32" s="42" t="str">
        <f t="shared" si="14"/>
        <v/>
      </c>
    </row>
    <row r="33" spans="1:103" ht="20.100000000000001" customHeight="1" x14ac:dyDescent="0.3">
      <c r="A33" s="93">
        <f>ROW()</f>
        <v>33</v>
      </c>
      <c r="B33" s="142" t="str">
        <f t="shared" si="12"/>
        <v/>
      </c>
      <c r="C33" s="142" t="str">
        <f t="shared" si="0"/>
        <v/>
      </c>
      <c r="D33" s="142" t="str">
        <f>IF(C33="","",COUNTIFS(C$11:C33,"&gt;0"))</f>
        <v/>
      </c>
      <c r="E33" s="57"/>
      <c r="F33" s="58"/>
      <c r="G33" s="58"/>
      <c r="H33" s="57"/>
      <c r="I33" s="192"/>
      <c r="J33" s="68"/>
      <c r="K33" s="70">
        <v>0</v>
      </c>
      <c r="L33" s="196" t="str">
        <f>IFERROR(VLOOKUP(J33,Lists!J$4:K$719,2,FALSE),"")</f>
        <v/>
      </c>
      <c r="M33" s="71" t="str">
        <f>IFERROR(VLOOKUP(J33,Lists!J$4:L$719,3,FALSE),"")</f>
        <v/>
      </c>
      <c r="N33" s="72" t="str">
        <f t="shared" si="1"/>
        <v/>
      </c>
      <c r="O33" s="66"/>
      <c r="P33" s="193"/>
      <c r="Q33" s="194"/>
      <c r="R33" s="293"/>
      <c r="S33" s="97"/>
      <c r="T33" s="105"/>
      <c r="U33" s="106"/>
      <c r="V33" s="97"/>
      <c r="W33" s="107"/>
      <c r="X33" s="117"/>
      <c r="Y33" s="87" t="str">
        <f>IFERROR(VLOOKUP(I33,Lists!A$4:B$11,2,FALSE),"")</f>
        <v/>
      </c>
      <c r="Z33" s="87" t="str">
        <f>IFERROR(VLOOKUP(#REF!,Lists!A$12:B$45,2,FALSE),"")</f>
        <v/>
      </c>
      <c r="AA33" s="93" t="str">
        <f t="shared" si="2"/>
        <v/>
      </c>
      <c r="AB33" s="103" t="str">
        <f t="shared" si="3"/>
        <v/>
      </c>
      <c r="AC33" s="103" t="str">
        <f t="shared" si="4"/>
        <v/>
      </c>
      <c r="AD33" s="103" t="str">
        <f t="shared" si="5"/>
        <v/>
      </c>
      <c r="AE33" s="103" t="str">
        <f t="shared" si="6"/>
        <v/>
      </c>
      <c r="AF33" s="103" t="str">
        <f t="shared" si="13"/>
        <v/>
      </c>
      <c r="AG33" s="83"/>
      <c r="AH33" s="83"/>
      <c r="AI33" s="83"/>
      <c r="AJ33" s="83"/>
      <c r="AL33" s="83"/>
      <c r="AM33" s="83"/>
      <c r="AN33" s="83"/>
      <c r="BO33" s="75" t="str">
        <f t="shared" si="7"/>
        <v/>
      </c>
      <c r="BP33" s="75" t="str">
        <f t="shared" si="8"/>
        <v/>
      </c>
      <c r="BQ33" s="75" t="str">
        <f t="shared" si="9"/>
        <v/>
      </c>
      <c r="BR33" s="75" t="str">
        <f t="shared" si="10"/>
        <v/>
      </c>
      <c r="BU33" s="75" t="str">
        <f t="shared" si="11"/>
        <v/>
      </c>
      <c r="CY33" s="42" t="str">
        <f t="shared" si="14"/>
        <v/>
      </c>
    </row>
    <row r="34" spans="1:103" ht="20.100000000000001" customHeight="1" x14ac:dyDescent="0.3">
      <c r="A34" s="93">
        <f>ROW()</f>
        <v>34</v>
      </c>
      <c r="B34" s="142" t="str">
        <f t="shared" si="12"/>
        <v/>
      </c>
      <c r="C34" s="142" t="str">
        <f t="shared" si="0"/>
        <v/>
      </c>
      <c r="D34" s="142" t="str">
        <f>IF(C34="","",COUNTIFS(C$11:C34,"&gt;0"))</f>
        <v/>
      </c>
      <c r="E34" s="57"/>
      <c r="F34" s="58"/>
      <c r="G34" s="58"/>
      <c r="H34" s="57"/>
      <c r="I34" s="192"/>
      <c r="J34" s="68"/>
      <c r="K34" s="70">
        <v>0</v>
      </c>
      <c r="L34" s="196" t="str">
        <f>IFERROR(VLOOKUP(J34,Lists!J$4:K$719,2,FALSE),"")</f>
        <v/>
      </c>
      <c r="M34" s="71" t="str">
        <f>IFERROR(VLOOKUP(J34,Lists!J$4:L$719,3,FALSE),"")</f>
        <v/>
      </c>
      <c r="N34" s="72" t="str">
        <f t="shared" si="1"/>
        <v/>
      </c>
      <c r="O34" s="66"/>
      <c r="P34" s="193"/>
      <c r="Q34" s="194"/>
      <c r="R34" s="293"/>
      <c r="S34" s="97"/>
      <c r="T34" s="105"/>
      <c r="U34" s="106"/>
      <c r="V34" s="97"/>
      <c r="W34" s="107"/>
      <c r="X34" s="117"/>
      <c r="Y34" s="87" t="str">
        <f>IFERROR(VLOOKUP(I34,Lists!A$4:B$11,2,FALSE),"")</f>
        <v/>
      </c>
      <c r="Z34" s="87" t="str">
        <f>IFERROR(VLOOKUP(#REF!,Lists!A$12:B$45,2,FALSE),"")</f>
        <v/>
      </c>
      <c r="AA34" s="93" t="str">
        <f t="shared" si="2"/>
        <v/>
      </c>
      <c r="AB34" s="103" t="str">
        <f t="shared" si="3"/>
        <v/>
      </c>
      <c r="AC34" s="103" t="str">
        <f t="shared" si="4"/>
        <v/>
      </c>
      <c r="AD34" s="103" t="str">
        <f t="shared" si="5"/>
        <v/>
      </c>
      <c r="AE34" s="103" t="str">
        <f t="shared" si="6"/>
        <v/>
      </c>
      <c r="AF34" s="103" t="str">
        <f t="shared" si="13"/>
        <v/>
      </c>
      <c r="AG34" s="83"/>
      <c r="AH34" s="83"/>
      <c r="AI34" s="83"/>
      <c r="AJ34" s="83"/>
      <c r="AL34" s="83"/>
      <c r="AM34" s="83"/>
      <c r="AN34" s="83"/>
      <c r="BO34" s="75" t="str">
        <f t="shared" si="7"/>
        <v/>
      </c>
      <c r="BP34" s="75" t="str">
        <f t="shared" si="8"/>
        <v/>
      </c>
      <c r="BQ34" s="75" t="str">
        <f t="shared" si="9"/>
        <v/>
      </c>
      <c r="BR34" s="75" t="str">
        <f t="shared" si="10"/>
        <v/>
      </c>
      <c r="BU34" s="75" t="str">
        <f t="shared" si="11"/>
        <v/>
      </c>
      <c r="CY34" s="42" t="str">
        <f t="shared" si="14"/>
        <v/>
      </c>
    </row>
    <row r="35" spans="1:103" ht="20.100000000000001" customHeight="1" x14ac:dyDescent="0.3">
      <c r="A35" s="93">
        <f>ROW()</f>
        <v>35</v>
      </c>
      <c r="B35" s="142" t="str">
        <f t="shared" si="12"/>
        <v/>
      </c>
      <c r="C35" s="142" t="str">
        <f t="shared" si="0"/>
        <v/>
      </c>
      <c r="D35" s="142" t="str">
        <f>IF(C35="","",COUNTIFS(C$11:C35,"&gt;0"))</f>
        <v/>
      </c>
      <c r="E35" s="57"/>
      <c r="F35" s="58"/>
      <c r="G35" s="58"/>
      <c r="H35" s="57"/>
      <c r="I35" s="192"/>
      <c r="J35" s="68"/>
      <c r="K35" s="70">
        <v>0</v>
      </c>
      <c r="L35" s="196" t="str">
        <f>IFERROR(VLOOKUP(J35,Lists!J$4:K$719,2,FALSE),"")</f>
        <v/>
      </c>
      <c r="M35" s="71" t="str">
        <f>IFERROR(VLOOKUP(J35,Lists!J$4:L$719,3,FALSE),"")</f>
        <v/>
      </c>
      <c r="N35" s="72" t="str">
        <f t="shared" si="1"/>
        <v/>
      </c>
      <c r="O35" s="66"/>
      <c r="P35" s="193"/>
      <c r="Q35" s="194"/>
      <c r="R35" s="293"/>
      <c r="S35" s="97"/>
      <c r="T35" s="105"/>
      <c r="U35" s="106"/>
      <c r="V35" s="97"/>
      <c r="W35" s="107"/>
      <c r="X35" s="117"/>
      <c r="Y35" s="87" t="str">
        <f>IFERROR(VLOOKUP(I35,Lists!A$4:B$11,2,FALSE),"")</f>
        <v/>
      </c>
      <c r="Z35" s="87" t="str">
        <f>IFERROR(VLOOKUP(#REF!,Lists!A$12:B$45,2,FALSE),"")</f>
        <v/>
      </c>
      <c r="AA35" s="93" t="str">
        <f t="shared" si="2"/>
        <v/>
      </c>
      <c r="AB35" s="103" t="str">
        <f t="shared" si="3"/>
        <v/>
      </c>
      <c r="AC35" s="103" t="str">
        <f t="shared" si="4"/>
        <v/>
      </c>
      <c r="AD35" s="103" t="str">
        <f t="shared" si="5"/>
        <v/>
      </c>
      <c r="AE35" s="103" t="str">
        <f t="shared" si="6"/>
        <v/>
      </c>
      <c r="AF35" s="103" t="str">
        <f t="shared" si="13"/>
        <v/>
      </c>
      <c r="AG35" s="83"/>
      <c r="AH35" s="83"/>
      <c r="AI35" s="83"/>
      <c r="AJ35" s="83"/>
      <c r="AL35" s="83"/>
      <c r="AM35" s="83"/>
      <c r="AN35" s="83"/>
      <c r="AO35" s="83"/>
      <c r="BO35" s="75" t="str">
        <f t="shared" si="7"/>
        <v/>
      </c>
      <c r="BP35" s="75" t="str">
        <f t="shared" si="8"/>
        <v/>
      </c>
      <c r="BQ35" s="75" t="str">
        <f t="shared" si="9"/>
        <v/>
      </c>
      <c r="BR35" s="75" t="str">
        <f t="shared" si="10"/>
        <v/>
      </c>
      <c r="BU35" s="75" t="str">
        <f t="shared" si="11"/>
        <v/>
      </c>
      <c r="CY35" s="42" t="str">
        <f t="shared" si="14"/>
        <v/>
      </c>
    </row>
    <row r="36" spans="1:103" ht="20.100000000000001" customHeight="1" x14ac:dyDescent="0.3">
      <c r="A36" s="93">
        <f>ROW()</f>
        <v>36</v>
      </c>
      <c r="B36" s="142" t="str">
        <f t="shared" si="12"/>
        <v/>
      </c>
      <c r="C36" s="142" t="str">
        <f t="shared" si="0"/>
        <v/>
      </c>
      <c r="D36" s="142" t="str">
        <f>IF(C36="","",COUNTIFS(C$11:C36,"&gt;0"))</f>
        <v/>
      </c>
      <c r="E36" s="57"/>
      <c r="F36" s="58"/>
      <c r="G36" s="58"/>
      <c r="H36" s="57"/>
      <c r="I36" s="192"/>
      <c r="J36" s="68"/>
      <c r="K36" s="70">
        <v>0</v>
      </c>
      <c r="L36" s="196" t="str">
        <f>IFERROR(VLOOKUP(J36,Lists!J$4:K$719,2,FALSE),"")</f>
        <v/>
      </c>
      <c r="M36" s="71" t="str">
        <f>IFERROR(VLOOKUP(J36,Lists!J$4:L$719,3,FALSE),"")</f>
        <v/>
      </c>
      <c r="N36" s="72" t="str">
        <f t="shared" si="1"/>
        <v/>
      </c>
      <c r="O36" s="66"/>
      <c r="P36" s="193"/>
      <c r="Q36" s="194"/>
      <c r="R36" s="293"/>
      <c r="S36" s="97"/>
      <c r="T36" s="105"/>
      <c r="U36" s="106"/>
      <c r="V36" s="97"/>
      <c r="W36" s="107"/>
      <c r="X36" s="117"/>
      <c r="Y36" s="87" t="str">
        <f>IFERROR(VLOOKUP(I36,Lists!A$4:B$11,2,FALSE),"")</f>
        <v/>
      </c>
      <c r="Z36" s="87" t="str">
        <f>IFERROR(VLOOKUP(#REF!,Lists!A$12:B$45,2,FALSE),"")</f>
        <v/>
      </c>
      <c r="AA36" s="93" t="str">
        <f t="shared" si="2"/>
        <v/>
      </c>
      <c r="AB36" s="103" t="str">
        <f t="shared" si="3"/>
        <v/>
      </c>
      <c r="AC36" s="103" t="str">
        <f t="shared" si="4"/>
        <v/>
      </c>
      <c r="AD36" s="103" t="str">
        <f t="shared" si="5"/>
        <v/>
      </c>
      <c r="AE36" s="103" t="str">
        <f t="shared" si="6"/>
        <v/>
      </c>
      <c r="AF36" s="103" t="str">
        <f t="shared" si="13"/>
        <v/>
      </c>
      <c r="AG36" s="83"/>
      <c r="AH36" s="83"/>
      <c r="AI36" s="83"/>
      <c r="AJ36" s="83"/>
      <c r="AL36" s="83"/>
      <c r="AM36" s="83"/>
      <c r="AN36" s="83"/>
      <c r="AO36" s="83"/>
      <c r="BO36" s="75" t="str">
        <f t="shared" si="7"/>
        <v/>
      </c>
      <c r="BP36" s="75" t="str">
        <f t="shared" si="8"/>
        <v/>
      </c>
      <c r="BQ36" s="75" t="str">
        <f t="shared" si="9"/>
        <v/>
      </c>
      <c r="BR36" s="75" t="str">
        <f t="shared" si="10"/>
        <v/>
      </c>
      <c r="BU36" s="75" t="str">
        <f t="shared" si="11"/>
        <v/>
      </c>
      <c r="CY36" s="42" t="str">
        <f t="shared" si="14"/>
        <v/>
      </c>
    </row>
    <row r="37" spans="1:103" ht="20.100000000000001" customHeight="1" x14ac:dyDescent="0.3">
      <c r="A37" s="93">
        <f>ROW()</f>
        <v>37</v>
      </c>
      <c r="B37" s="142" t="str">
        <f t="shared" si="12"/>
        <v/>
      </c>
      <c r="C37" s="142" t="str">
        <f t="shared" si="0"/>
        <v/>
      </c>
      <c r="D37" s="142" t="str">
        <f>IF(C37="","",COUNTIFS(C$11:C37,"&gt;0"))</f>
        <v/>
      </c>
      <c r="E37" s="57"/>
      <c r="F37" s="58"/>
      <c r="G37" s="58"/>
      <c r="H37" s="57"/>
      <c r="I37" s="192"/>
      <c r="J37" s="68"/>
      <c r="K37" s="70">
        <v>0</v>
      </c>
      <c r="L37" s="196" t="str">
        <f>IFERROR(VLOOKUP(J37,Lists!J$4:K$719,2,FALSE),"")</f>
        <v/>
      </c>
      <c r="M37" s="71" t="str">
        <f>IFERROR(VLOOKUP(J37,Lists!J$4:L$719,3,FALSE),"")</f>
        <v/>
      </c>
      <c r="N37" s="72" t="str">
        <f t="shared" si="1"/>
        <v/>
      </c>
      <c r="O37" s="66"/>
      <c r="P37" s="193"/>
      <c r="Q37" s="194"/>
      <c r="R37" s="293"/>
      <c r="S37" s="97"/>
      <c r="T37" s="105"/>
      <c r="U37" s="106"/>
      <c r="V37" s="97"/>
      <c r="W37" s="107"/>
      <c r="X37" s="117"/>
      <c r="Y37" s="87" t="str">
        <f>IFERROR(VLOOKUP(I37,Lists!A$4:B$11,2,FALSE),"")</f>
        <v/>
      </c>
      <c r="Z37" s="87" t="str">
        <f>IFERROR(VLOOKUP(#REF!,Lists!A$12:B$45,2,FALSE),"")</f>
        <v/>
      </c>
      <c r="AA37" s="93" t="str">
        <f t="shared" si="2"/>
        <v/>
      </c>
      <c r="AB37" s="103" t="str">
        <f t="shared" si="3"/>
        <v/>
      </c>
      <c r="AC37" s="103" t="str">
        <f t="shared" si="4"/>
        <v/>
      </c>
      <c r="AD37" s="103" t="str">
        <f t="shared" si="5"/>
        <v/>
      </c>
      <c r="AE37" s="103" t="str">
        <f t="shared" si="6"/>
        <v/>
      </c>
      <c r="AF37" s="103" t="str">
        <f t="shared" si="13"/>
        <v/>
      </c>
      <c r="AG37" s="83"/>
      <c r="AH37" s="83"/>
      <c r="AI37" s="83"/>
      <c r="AJ37" s="83"/>
      <c r="AL37" s="83"/>
      <c r="AM37" s="83"/>
      <c r="AN37" s="83"/>
      <c r="AO37" s="83"/>
      <c r="BO37" s="75" t="str">
        <f t="shared" si="7"/>
        <v/>
      </c>
      <c r="BP37" s="75" t="str">
        <f t="shared" si="8"/>
        <v/>
      </c>
      <c r="BQ37" s="75" t="str">
        <f t="shared" si="9"/>
        <v/>
      </c>
      <c r="BR37" s="75" t="str">
        <f t="shared" si="10"/>
        <v/>
      </c>
      <c r="BU37" s="75" t="str">
        <f t="shared" si="11"/>
        <v/>
      </c>
      <c r="CY37" s="42" t="str">
        <f t="shared" si="14"/>
        <v/>
      </c>
    </row>
    <row r="38" spans="1:103" ht="20.100000000000001" customHeight="1" x14ac:dyDescent="0.3">
      <c r="A38" s="93">
        <f>ROW()</f>
        <v>38</v>
      </c>
      <c r="B38" s="142" t="str">
        <f t="shared" si="12"/>
        <v/>
      </c>
      <c r="C38" s="142" t="str">
        <f t="shared" si="0"/>
        <v/>
      </c>
      <c r="D38" s="142" t="str">
        <f>IF(C38="","",COUNTIFS(C$11:C38,"&gt;0"))</f>
        <v/>
      </c>
      <c r="E38" s="57"/>
      <c r="F38" s="58"/>
      <c r="G38" s="58"/>
      <c r="H38" s="57"/>
      <c r="I38" s="192"/>
      <c r="J38" s="68"/>
      <c r="K38" s="70">
        <v>0</v>
      </c>
      <c r="L38" s="196" t="str">
        <f>IFERROR(VLOOKUP(J38,Lists!J$4:K$719,2,FALSE),"")</f>
        <v/>
      </c>
      <c r="M38" s="71" t="str">
        <f>IFERROR(VLOOKUP(J38,Lists!J$4:L$719,3,FALSE),"")</f>
        <v/>
      </c>
      <c r="N38" s="72" t="str">
        <f t="shared" si="1"/>
        <v/>
      </c>
      <c r="O38" s="66"/>
      <c r="P38" s="193"/>
      <c r="Q38" s="194"/>
      <c r="R38" s="293"/>
      <c r="S38" s="97"/>
      <c r="T38" s="105"/>
      <c r="U38" s="106"/>
      <c r="V38" s="97"/>
      <c r="W38" s="107"/>
      <c r="X38" s="117"/>
      <c r="Y38" s="87" t="str">
        <f>IFERROR(VLOOKUP(I38,Lists!A$4:B$11,2,FALSE),"")</f>
        <v/>
      </c>
      <c r="Z38" s="87" t="str">
        <f>IFERROR(VLOOKUP(#REF!,Lists!A$12:B$45,2,FALSE),"")</f>
        <v/>
      </c>
      <c r="AA38" s="93" t="str">
        <f t="shared" si="2"/>
        <v/>
      </c>
      <c r="AB38" s="103" t="str">
        <f t="shared" si="3"/>
        <v/>
      </c>
      <c r="AC38" s="103" t="str">
        <f t="shared" si="4"/>
        <v/>
      </c>
      <c r="AD38" s="103" t="str">
        <f t="shared" si="5"/>
        <v/>
      </c>
      <c r="AE38" s="103" t="str">
        <f t="shared" si="6"/>
        <v/>
      </c>
      <c r="AF38" s="103" t="str">
        <f t="shared" si="13"/>
        <v/>
      </c>
      <c r="AG38" s="83"/>
      <c r="AH38" s="83"/>
      <c r="AI38" s="83"/>
      <c r="AJ38" s="83"/>
      <c r="AL38" s="83"/>
      <c r="AM38" s="83"/>
      <c r="AN38" s="83"/>
      <c r="AO38" s="83"/>
      <c r="BO38" s="75" t="str">
        <f t="shared" si="7"/>
        <v/>
      </c>
      <c r="BP38" s="75" t="str">
        <f t="shared" si="8"/>
        <v/>
      </c>
      <c r="BQ38" s="75" t="str">
        <f t="shared" si="9"/>
        <v/>
      </c>
      <c r="BR38" s="75" t="str">
        <f t="shared" si="10"/>
        <v/>
      </c>
      <c r="BU38" s="75" t="str">
        <f t="shared" si="11"/>
        <v/>
      </c>
      <c r="CY38" s="42" t="str">
        <f t="shared" si="14"/>
        <v/>
      </c>
    </row>
    <row r="39" spans="1:103" ht="20.100000000000001" customHeight="1" x14ac:dyDescent="0.3">
      <c r="A39" s="93">
        <f>ROW()</f>
        <v>39</v>
      </c>
      <c r="B39" s="142" t="str">
        <f t="shared" si="12"/>
        <v/>
      </c>
      <c r="C39" s="142" t="str">
        <f t="shared" si="0"/>
        <v/>
      </c>
      <c r="D39" s="142" t="str">
        <f>IF(C39="","",COUNTIFS(C$11:C39,"&gt;0"))</f>
        <v/>
      </c>
      <c r="E39" s="57"/>
      <c r="F39" s="58"/>
      <c r="G39" s="58"/>
      <c r="H39" s="57"/>
      <c r="I39" s="192"/>
      <c r="J39" s="68"/>
      <c r="K39" s="70">
        <v>0</v>
      </c>
      <c r="L39" s="196" t="str">
        <f>IFERROR(VLOOKUP(J39,Lists!J$4:K$719,2,FALSE),"")</f>
        <v/>
      </c>
      <c r="M39" s="71" t="str">
        <f>IFERROR(VLOOKUP(J39,Lists!J$4:L$719,3,FALSE),"")</f>
        <v/>
      </c>
      <c r="N39" s="72" t="str">
        <f t="shared" si="1"/>
        <v/>
      </c>
      <c r="O39" s="66"/>
      <c r="P39" s="193"/>
      <c r="Q39" s="194"/>
      <c r="R39" s="293"/>
      <c r="S39" s="97"/>
      <c r="T39" s="105"/>
      <c r="U39" s="106"/>
      <c r="V39" s="97"/>
      <c r="W39" s="107"/>
      <c r="X39" s="117"/>
      <c r="Y39" s="87" t="str">
        <f>IFERROR(VLOOKUP(I39,Lists!A$4:B$11,2,FALSE),"")</f>
        <v/>
      </c>
      <c r="Z39" s="87" t="str">
        <f>IFERROR(VLOOKUP(#REF!,Lists!A$12:B$45,2,FALSE),"")</f>
        <v/>
      </c>
      <c r="AA39" s="93" t="str">
        <f t="shared" si="2"/>
        <v/>
      </c>
      <c r="AB39" s="103" t="str">
        <f t="shared" si="3"/>
        <v/>
      </c>
      <c r="AC39" s="103" t="str">
        <f t="shared" si="4"/>
        <v/>
      </c>
      <c r="AD39" s="103" t="str">
        <f t="shared" si="5"/>
        <v/>
      </c>
      <c r="AE39" s="103" t="str">
        <f t="shared" si="6"/>
        <v/>
      </c>
      <c r="AF39" s="103" t="str">
        <f t="shared" si="13"/>
        <v/>
      </c>
      <c r="AG39" s="83"/>
      <c r="AH39" s="83"/>
      <c r="AI39" s="83"/>
      <c r="AJ39" s="83"/>
      <c r="AL39" s="83"/>
      <c r="AM39" s="83"/>
      <c r="AN39" s="83"/>
      <c r="AO39" s="83"/>
      <c r="BO39" s="75" t="str">
        <f t="shared" si="7"/>
        <v/>
      </c>
      <c r="BP39" s="75" t="str">
        <f t="shared" si="8"/>
        <v/>
      </c>
      <c r="BQ39" s="75" t="str">
        <f t="shared" si="9"/>
        <v/>
      </c>
      <c r="BR39" s="75" t="str">
        <f t="shared" si="10"/>
        <v/>
      </c>
      <c r="BU39" s="75" t="str">
        <f t="shared" si="11"/>
        <v/>
      </c>
      <c r="CY39" s="42" t="str">
        <f t="shared" si="14"/>
        <v/>
      </c>
    </row>
    <row r="40" spans="1:103" ht="20.100000000000001" customHeight="1" x14ac:dyDescent="0.3">
      <c r="A40" s="93">
        <f>ROW()</f>
        <v>40</v>
      </c>
      <c r="B40" s="142" t="str">
        <f t="shared" si="12"/>
        <v/>
      </c>
      <c r="C40" s="142" t="str">
        <f t="shared" si="0"/>
        <v/>
      </c>
      <c r="D40" s="142" t="str">
        <f>IF(C40="","",COUNTIFS(C$11:C40,"&gt;0"))</f>
        <v/>
      </c>
      <c r="E40" s="57"/>
      <c r="F40" s="58"/>
      <c r="G40" s="58"/>
      <c r="H40" s="57"/>
      <c r="I40" s="192"/>
      <c r="J40" s="68"/>
      <c r="K40" s="70">
        <v>0</v>
      </c>
      <c r="L40" s="196" t="str">
        <f>IFERROR(VLOOKUP(J40,Lists!J$4:K$719,2,FALSE),"")</f>
        <v/>
      </c>
      <c r="M40" s="71" t="str">
        <f>IFERROR(VLOOKUP(J40,Lists!J$4:L$719,3,FALSE),"")</f>
        <v/>
      </c>
      <c r="N40" s="72" t="str">
        <f t="shared" si="1"/>
        <v/>
      </c>
      <c r="O40" s="66"/>
      <c r="P40" s="193"/>
      <c r="Q40" s="194"/>
      <c r="R40" s="293"/>
      <c r="S40" s="97"/>
      <c r="T40" s="105"/>
      <c r="U40" s="106"/>
      <c r="V40" s="97"/>
      <c r="W40" s="107"/>
      <c r="X40" s="117"/>
      <c r="Y40" s="87" t="str">
        <f>IFERROR(VLOOKUP(I40,Lists!A$4:B$11,2,FALSE),"")</f>
        <v/>
      </c>
      <c r="Z40" s="87" t="str">
        <f>IFERROR(VLOOKUP(#REF!,Lists!A$12:B$45,2,FALSE),"")</f>
        <v/>
      </c>
      <c r="AA40" s="93" t="str">
        <f t="shared" si="2"/>
        <v/>
      </c>
      <c r="AB40" s="103" t="str">
        <f t="shared" si="3"/>
        <v/>
      </c>
      <c r="AC40" s="103" t="str">
        <f t="shared" si="4"/>
        <v/>
      </c>
      <c r="AD40" s="103" t="str">
        <f t="shared" si="5"/>
        <v/>
      </c>
      <c r="AE40" s="103" t="str">
        <f t="shared" si="6"/>
        <v/>
      </c>
      <c r="AF40" s="103" t="str">
        <f t="shared" si="13"/>
        <v/>
      </c>
      <c r="AG40" s="83"/>
      <c r="AH40" s="83"/>
      <c r="AI40" s="83"/>
      <c r="AJ40" s="83"/>
      <c r="AL40" s="83"/>
      <c r="AM40" s="83"/>
      <c r="AN40" s="83"/>
      <c r="AO40" s="83"/>
      <c r="BO40" s="75" t="str">
        <f t="shared" si="7"/>
        <v/>
      </c>
      <c r="BP40" s="75" t="str">
        <f t="shared" si="8"/>
        <v/>
      </c>
      <c r="BQ40" s="75" t="str">
        <f t="shared" si="9"/>
        <v/>
      </c>
      <c r="BR40" s="75" t="str">
        <f t="shared" si="10"/>
        <v/>
      </c>
      <c r="BU40" s="75" t="str">
        <f t="shared" si="11"/>
        <v/>
      </c>
      <c r="CY40" s="42" t="str">
        <f t="shared" si="14"/>
        <v/>
      </c>
    </row>
    <row r="41" spans="1:103" ht="20.100000000000001" customHeight="1" x14ac:dyDescent="0.3">
      <c r="A41" s="93">
        <f>ROW()</f>
        <v>41</v>
      </c>
      <c r="B41" s="142" t="str">
        <f t="shared" si="12"/>
        <v/>
      </c>
      <c r="C41" s="142" t="str">
        <f t="shared" si="0"/>
        <v/>
      </c>
      <c r="D41" s="142" t="str">
        <f>IF(C41="","",COUNTIFS(C$11:C41,"&gt;0"))</f>
        <v/>
      </c>
      <c r="E41" s="57"/>
      <c r="F41" s="58"/>
      <c r="G41" s="58"/>
      <c r="H41" s="57"/>
      <c r="I41" s="192"/>
      <c r="J41" s="68"/>
      <c r="K41" s="70">
        <v>0</v>
      </c>
      <c r="L41" s="196" t="str">
        <f>IFERROR(VLOOKUP(J41,Lists!J$4:K$719,2,FALSE),"")</f>
        <v/>
      </c>
      <c r="M41" s="71" t="str">
        <f>IFERROR(VLOOKUP(J41,Lists!J$4:L$719,3,FALSE),"")</f>
        <v/>
      </c>
      <c r="N41" s="72" t="str">
        <f t="shared" si="1"/>
        <v/>
      </c>
      <c r="O41" s="66"/>
      <c r="P41" s="193"/>
      <c r="Q41" s="194"/>
      <c r="R41" s="293"/>
      <c r="S41" s="97"/>
      <c r="T41" s="105"/>
      <c r="U41" s="106"/>
      <c r="V41" s="97"/>
      <c r="W41" s="107"/>
      <c r="X41" s="117"/>
      <c r="Y41" s="87" t="str">
        <f>IFERROR(VLOOKUP(I41,Lists!A$4:B$11,2,FALSE),"")</f>
        <v/>
      </c>
      <c r="Z41" s="87" t="str">
        <f>IFERROR(VLOOKUP(#REF!,Lists!A$12:B$45,2,FALSE),"")</f>
        <v/>
      </c>
      <c r="AA41" s="93" t="str">
        <f t="shared" si="2"/>
        <v/>
      </c>
      <c r="AB41" s="103" t="str">
        <f t="shared" si="3"/>
        <v/>
      </c>
      <c r="AC41" s="103" t="str">
        <f t="shared" si="4"/>
        <v/>
      </c>
      <c r="AD41" s="103" t="str">
        <f t="shared" si="5"/>
        <v/>
      </c>
      <c r="AE41" s="103" t="str">
        <f t="shared" si="6"/>
        <v/>
      </c>
      <c r="AF41" s="103" t="str">
        <f t="shared" si="13"/>
        <v/>
      </c>
      <c r="AG41" s="83"/>
      <c r="AH41" s="83"/>
      <c r="AI41" s="83"/>
      <c r="AJ41" s="83"/>
      <c r="AL41" s="83"/>
      <c r="AM41" s="83"/>
      <c r="AN41" s="83"/>
      <c r="AO41" s="83"/>
      <c r="BO41" s="75" t="str">
        <f t="shared" si="7"/>
        <v/>
      </c>
      <c r="BP41" s="75" t="str">
        <f t="shared" si="8"/>
        <v/>
      </c>
      <c r="BQ41" s="75" t="str">
        <f t="shared" si="9"/>
        <v/>
      </c>
      <c r="BR41" s="75" t="str">
        <f t="shared" si="10"/>
        <v/>
      </c>
      <c r="BU41" s="75" t="str">
        <f t="shared" si="11"/>
        <v/>
      </c>
      <c r="CY41" s="42" t="str">
        <f t="shared" si="14"/>
        <v/>
      </c>
    </row>
    <row r="42" spans="1:103" ht="20.100000000000001" customHeight="1" x14ac:dyDescent="0.3">
      <c r="A42" s="93">
        <f>ROW()</f>
        <v>42</v>
      </c>
      <c r="B42" s="142" t="str">
        <f t="shared" si="12"/>
        <v/>
      </c>
      <c r="C42" s="142" t="str">
        <f t="shared" si="0"/>
        <v/>
      </c>
      <c r="D42" s="142" t="str">
        <f>IF(C42="","",COUNTIFS(C$11:C42,"&gt;0"))</f>
        <v/>
      </c>
      <c r="E42" s="57"/>
      <c r="F42" s="58"/>
      <c r="G42" s="58"/>
      <c r="H42" s="57"/>
      <c r="I42" s="192"/>
      <c r="J42" s="68"/>
      <c r="K42" s="70">
        <v>0</v>
      </c>
      <c r="L42" s="196" t="str">
        <f>IFERROR(VLOOKUP(J42,Lists!J$4:K$719,2,FALSE),"")</f>
        <v/>
      </c>
      <c r="M42" s="71" t="str">
        <f>IFERROR(VLOOKUP(J42,Lists!J$4:L$719,3,FALSE),"")</f>
        <v/>
      </c>
      <c r="N42" s="72" t="str">
        <f t="shared" si="1"/>
        <v/>
      </c>
      <c r="O42" s="66"/>
      <c r="P42" s="193"/>
      <c r="Q42" s="194"/>
      <c r="R42" s="293"/>
      <c r="S42" s="97"/>
      <c r="T42" s="105"/>
      <c r="U42" s="106"/>
      <c r="V42" s="97"/>
      <c r="W42" s="107"/>
      <c r="X42" s="117"/>
      <c r="Y42" s="87" t="str">
        <f>IFERROR(VLOOKUP(I42,Lists!A$4:B$11,2,FALSE),"")</f>
        <v/>
      </c>
      <c r="Z42" s="87" t="str">
        <f>IFERROR(VLOOKUP(#REF!,Lists!A$12:B$45,2,FALSE),"")</f>
        <v/>
      </c>
      <c r="AA42" s="93" t="str">
        <f t="shared" si="2"/>
        <v/>
      </c>
      <c r="AB42" s="103" t="str">
        <f t="shared" si="3"/>
        <v/>
      </c>
      <c r="AC42" s="103" t="str">
        <f t="shared" si="4"/>
        <v/>
      </c>
      <c r="AD42" s="103" t="str">
        <f t="shared" si="5"/>
        <v/>
      </c>
      <c r="AE42" s="103" t="str">
        <f t="shared" si="6"/>
        <v/>
      </c>
      <c r="AF42" s="103" t="str">
        <f t="shared" si="13"/>
        <v/>
      </c>
      <c r="AG42" s="83"/>
      <c r="AH42" s="83"/>
      <c r="AI42" s="83"/>
      <c r="AJ42" s="83"/>
      <c r="AL42" s="83"/>
      <c r="AM42" s="83"/>
      <c r="AN42" s="83"/>
      <c r="AO42" s="83"/>
      <c r="BO42" s="75" t="str">
        <f t="shared" si="7"/>
        <v/>
      </c>
      <c r="BP42" s="75" t="str">
        <f t="shared" si="8"/>
        <v/>
      </c>
      <c r="BQ42" s="75" t="str">
        <f t="shared" si="9"/>
        <v/>
      </c>
      <c r="BR42" s="75" t="str">
        <f t="shared" si="10"/>
        <v/>
      </c>
      <c r="BU42" s="75" t="str">
        <f t="shared" si="11"/>
        <v/>
      </c>
      <c r="CY42" s="42" t="str">
        <f t="shared" si="14"/>
        <v/>
      </c>
    </row>
    <row r="43" spans="1:103" ht="20.100000000000001" customHeight="1" x14ac:dyDescent="0.3">
      <c r="A43" s="93">
        <f>ROW()</f>
        <v>43</v>
      </c>
      <c r="B43" s="142" t="str">
        <f t="shared" si="12"/>
        <v/>
      </c>
      <c r="C43" s="142" t="str">
        <f t="shared" si="0"/>
        <v/>
      </c>
      <c r="D43" s="142" t="str">
        <f>IF(C43="","",COUNTIFS(C$11:C43,"&gt;0"))</f>
        <v/>
      </c>
      <c r="E43" s="57"/>
      <c r="F43" s="58"/>
      <c r="G43" s="58"/>
      <c r="H43" s="57"/>
      <c r="I43" s="192"/>
      <c r="J43" s="68"/>
      <c r="K43" s="70">
        <v>0</v>
      </c>
      <c r="L43" s="196" t="str">
        <f>IFERROR(VLOOKUP(J43,Lists!J$4:K$719,2,FALSE),"")</f>
        <v/>
      </c>
      <c r="M43" s="71" t="str">
        <f>IFERROR(VLOOKUP(J43,Lists!J$4:L$719,3,FALSE),"")</f>
        <v/>
      </c>
      <c r="N43" s="72" t="str">
        <f t="shared" ref="N43:N75" si="15">IF(K43&gt;0,K43*L43,"")</f>
        <v/>
      </c>
      <c r="O43" s="66"/>
      <c r="P43" s="193"/>
      <c r="Q43" s="194"/>
      <c r="R43" s="293"/>
      <c r="S43" s="97"/>
      <c r="T43" s="105"/>
      <c r="U43" s="106"/>
      <c r="V43" s="97"/>
      <c r="W43" s="107"/>
      <c r="X43" s="117"/>
      <c r="Y43" s="87" t="str">
        <f>IFERROR(VLOOKUP(I43,Lists!A$4:B$11,2,FALSE),"")</f>
        <v/>
      </c>
      <c r="Z43" s="87" t="str">
        <f>IFERROR(VLOOKUP(#REF!,Lists!A$12:B$45,2,FALSE),"")</f>
        <v/>
      </c>
      <c r="AA43" s="93" t="str">
        <f t="shared" si="2"/>
        <v/>
      </c>
      <c r="AB43" s="103" t="str">
        <f t="shared" si="3"/>
        <v/>
      </c>
      <c r="AC43" s="103" t="str">
        <f t="shared" si="4"/>
        <v/>
      </c>
      <c r="AD43" s="103" t="str">
        <f t="shared" si="5"/>
        <v/>
      </c>
      <c r="AE43" s="103" t="str">
        <f t="shared" si="6"/>
        <v/>
      </c>
      <c r="AF43" s="103" t="str">
        <f t="shared" si="13"/>
        <v/>
      </c>
      <c r="AG43" s="83"/>
      <c r="AH43" s="83"/>
      <c r="AI43" s="83"/>
      <c r="AJ43" s="83"/>
      <c r="AL43" s="83"/>
      <c r="AM43" s="83"/>
      <c r="AN43" s="83"/>
      <c r="AO43" s="83"/>
      <c r="BO43" s="75" t="str">
        <f t="shared" si="7"/>
        <v/>
      </c>
      <c r="BP43" s="75" t="str">
        <f t="shared" si="8"/>
        <v/>
      </c>
      <c r="BQ43" s="75" t="str">
        <f t="shared" si="9"/>
        <v/>
      </c>
      <c r="BR43" s="75" t="str">
        <f t="shared" si="10"/>
        <v/>
      </c>
      <c r="BU43" s="75" t="str">
        <f t="shared" si="11"/>
        <v/>
      </c>
      <c r="CY43" s="42" t="str">
        <f t="shared" si="14"/>
        <v/>
      </c>
    </row>
    <row r="44" spans="1:103" ht="20.100000000000001" customHeight="1" x14ac:dyDescent="0.3">
      <c r="A44" s="93">
        <f>ROW()</f>
        <v>44</v>
      </c>
      <c r="B44" s="142" t="str">
        <f t="shared" si="12"/>
        <v/>
      </c>
      <c r="C44" s="142" t="str">
        <f t="shared" si="0"/>
        <v/>
      </c>
      <c r="D44" s="142" t="str">
        <f>IF(C44="","",COUNTIFS(C$11:C44,"&gt;0"))</f>
        <v/>
      </c>
      <c r="E44" s="57"/>
      <c r="F44" s="58"/>
      <c r="G44" s="58"/>
      <c r="H44" s="57"/>
      <c r="I44" s="192"/>
      <c r="J44" s="68"/>
      <c r="K44" s="70">
        <v>0</v>
      </c>
      <c r="L44" s="196" t="str">
        <f>IFERROR(VLOOKUP(J44,Lists!J$4:K$719,2,FALSE),"")</f>
        <v/>
      </c>
      <c r="M44" s="71" t="str">
        <f>IFERROR(VLOOKUP(J44,Lists!J$4:L$719,3,FALSE),"")</f>
        <v/>
      </c>
      <c r="N44" s="72" t="str">
        <f t="shared" si="15"/>
        <v/>
      </c>
      <c r="O44" s="66"/>
      <c r="P44" s="193"/>
      <c r="Q44" s="194"/>
      <c r="R44" s="293"/>
      <c r="S44" s="97"/>
      <c r="T44" s="105"/>
      <c r="U44" s="106"/>
      <c r="V44" s="97"/>
      <c r="W44" s="107"/>
      <c r="X44" s="117"/>
      <c r="Y44" s="87" t="str">
        <f>IFERROR(VLOOKUP(I44,Lists!A$4:B$11,2,FALSE),"")</f>
        <v/>
      </c>
      <c r="Z44" s="87" t="str">
        <f>IFERROR(VLOOKUP(#REF!,Lists!A$12:B$45,2,FALSE),"")</f>
        <v/>
      </c>
      <c r="AA44" s="93" t="str">
        <f t="shared" si="2"/>
        <v/>
      </c>
      <c r="AB44" s="103" t="str">
        <f t="shared" si="3"/>
        <v/>
      </c>
      <c r="AC44" s="103" t="str">
        <f t="shared" si="4"/>
        <v/>
      </c>
      <c r="AD44" s="103" t="str">
        <f t="shared" si="5"/>
        <v/>
      </c>
      <c r="AE44" s="103" t="str">
        <f t="shared" si="6"/>
        <v/>
      </c>
      <c r="AF44" s="103" t="str">
        <f t="shared" si="13"/>
        <v/>
      </c>
      <c r="AG44" s="83"/>
      <c r="AH44" s="83"/>
      <c r="AI44" s="83"/>
      <c r="AJ44" s="83"/>
      <c r="AL44" s="83"/>
      <c r="AM44" s="83"/>
      <c r="AN44" s="83"/>
      <c r="AO44" s="83"/>
      <c r="BO44" s="75" t="str">
        <f t="shared" si="7"/>
        <v/>
      </c>
      <c r="BP44" s="75" t="str">
        <f t="shared" si="8"/>
        <v/>
      </c>
      <c r="BQ44" s="75" t="str">
        <f t="shared" si="9"/>
        <v/>
      </c>
      <c r="BR44" s="75" t="str">
        <f t="shared" si="10"/>
        <v/>
      </c>
      <c r="BU44" s="75" t="str">
        <f t="shared" si="11"/>
        <v/>
      </c>
      <c r="CY44" s="42" t="str">
        <f t="shared" si="14"/>
        <v/>
      </c>
    </row>
    <row r="45" spans="1:103" ht="20.100000000000001" customHeight="1" x14ac:dyDescent="0.3">
      <c r="A45" s="93">
        <f>ROW()</f>
        <v>45</v>
      </c>
      <c r="B45" s="142" t="str">
        <f t="shared" si="12"/>
        <v/>
      </c>
      <c r="C45" s="142" t="str">
        <f t="shared" si="0"/>
        <v/>
      </c>
      <c r="D45" s="142" t="str">
        <f>IF(C45="","",COUNTIFS(C$11:C45,"&gt;0"))</f>
        <v/>
      </c>
      <c r="E45" s="57"/>
      <c r="F45" s="58"/>
      <c r="G45" s="58"/>
      <c r="H45" s="57"/>
      <c r="I45" s="192"/>
      <c r="J45" s="68"/>
      <c r="K45" s="70">
        <v>0</v>
      </c>
      <c r="L45" s="196" t="str">
        <f>IFERROR(VLOOKUP(J45,Lists!J$4:K$719,2,FALSE),"")</f>
        <v/>
      </c>
      <c r="M45" s="71" t="str">
        <f>IFERROR(VLOOKUP(J45,Lists!J$4:L$719,3,FALSE),"")</f>
        <v/>
      </c>
      <c r="N45" s="72" t="str">
        <f t="shared" si="15"/>
        <v/>
      </c>
      <c r="O45" s="66"/>
      <c r="P45" s="193"/>
      <c r="Q45" s="194"/>
      <c r="R45" s="293"/>
      <c r="S45" s="97"/>
      <c r="T45" s="105"/>
      <c r="U45" s="106"/>
      <c r="V45" s="97"/>
      <c r="W45" s="107"/>
      <c r="X45" s="117"/>
      <c r="Y45" s="87" t="str">
        <f>IFERROR(VLOOKUP(I45,Lists!A$4:B$11,2,FALSE),"")</f>
        <v/>
      </c>
      <c r="Z45" s="87" t="str">
        <f>IFERROR(VLOOKUP(#REF!,Lists!A$12:B$45,2,FALSE),"")</f>
        <v/>
      </c>
      <c r="AA45" s="93" t="str">
        <f t="shared" si="2"/>
        <v/>
      </c>
      <c r="AB45" s="103" t="str">
        <f t="shared" si="3"/>
        <v/>
      </c>
      <c r="AC45" s="103" t="str">
        <f t="shared" si="4"/>
        <v/>
      </c>
      <c r="AD45" s="103" t="str">
        <f t="shared" si="5"/>
        <v/>
      </c>
      <c r="AE45" s="103" t="str">
        <f t="shared" si="6"/>
        <v/>
      </c>
      <c r="AF45" s="103" t="str">
        <f t="shared" si="13"/>
        <v/>
      </c>
      <c r="AO45" s="83"/>
      <c r="BO45" s="75" t="str">
        <f t="shared" si="7"/>
        <v/>
      </c>
      <c r="BP45" s="75" t="str">
        <f t="shared" si="8"/>
        <v/>
      </c>
      <c r="BQ45" s="75" t="str">
        <f t="shared" si="9"/>
        <v/>
      </c>
      <c r="BR45" s="75" t="str">
        <f t="shared" si="10"/>
        <v/>
      </c>
      <c r="BU45" s="75" t="str">
        <f t="shared" si="11"/>
        <v/>
      </c>
      <c r="CY45" s="42" t="str">
        <f t="shared" si="14"/>
        <v/>
      </c>
    </row>
    <row r="46" spans="1:103" ht="20.100000000000001" customHeight="1" x14ac:dyDescent="0.3">
      <c r="A46" s="93">
        <f>ROW()</f>
        <v>46</v>
      </c>
      <c r="B46" s="142" t="str">
        <f t="shared" si="12"/>
        <v/>
      </c>
      <c r="C46" s="142" t="str">
        <f t="shared" si="0"/>
        <v/>
      </c>
      <c r="D46" s="142" t="str">
        <f>IF(C46="","",COUNTIFS(C$11:C46,"&gt;0"))</f>
        <v/>
      </c>
      <c r="E46" s="57"/>
      <c r="F46" s="58"/>
      <c r="G46" s="58"/>
      <c r="H46" s="57"/>
      <c r="I46" s="192"/>
      <c r="J46" s="68"/>
      <c r="K46" s="70">
        <v>0</v>
      </c>
      <c r="L46" s="196" t="str">
        <f>IFERROR(VLOOKUP(J46,Lists!J$4:K$719,2,FALSE),"")</f>
        <v/>
      </c>
      <c r="M46" s="71" t="str">
        <f>IFERROR(VLOOKUP(J46,Lists!J$4:L$719,3,FALSE),"")</f>
        <v/>
      </c>
      <c r="N46" s="72" t="str">
        <f t="shared" si="15"/>
        <v/>
      </c>
      <c r="O46" s="66"/>
      <c r="P46" s="193"/>
      <c r="Q46" s="194"/>
      <c r="R46" s="293"/>
      <c r="S46" s="97"/>
      <c r="T46" s="105"/>
      <c r="U46" s="106"/>
      <c r="V46" s="97"/>
      <c r="W46" s="107"/>
      <c r="X46" s="117"/>
      <c r="Y46" s="87" t="str">
        <f>IFERROR(VLOOKUP(I46,Lists!A$4:B$11,2,FALSE),"")</f>
        <v/>
      </c>
      <c r="Z46" s="87" t="str">
        <f>IFERROR(VLOOKUP(#REF!,Lists!A$12:B$45,2,FALSE),"")</f>
        <v/>
      </c>
      <c r="AA46" s="93" t="str">
        <f t="shared" si="2"/>
        <v/>
      </c>
      <c r="AB46" s="103" t="str">
        <f t="shared" si="3"/>
        <v/>
      </c>
      <c r="AC46" s="103" t="str">
        <f t="shared" si="4"/>
        <v/>
      </c>
      <c r="AD46" s="103" t="str">
        <f t="shared" si="5"/>
        <v/>
      </c>
      <c r="AE46" s="103" t="str">
        <f t="shared" si="6"/>
        <v/>
      </c>
      <c r="AF46" s="103" t="str">
        <f t="shared" si="13"/>
        <v/>
      </c>
      <c r="AO46" s="83"/>
      <c r="BO46" s="75" t="str">
        <f t="shared" si="7"/>
        <v/>
      </c>
      <c r="BP46" s="75" t="str">
        <f t="shared" si="8"/>
        <v/>
      </c>
      <c r="BQ46" s="75" t="str">
        <f t="shared" si="9"/>
        <v/>
      </c>
      <c r="BR46" s="75" t="str">
        <f t="shared" si="10"/>
        <v/>
      </c>
      <c r="BU46" s="75" t="str">
        <f t="shared" si="11"/>
        <v/>
      </c>
      <c r="CY46" s="42" t="str">
        <f t="shared" si="14"/>
        <v/>
      </c>
    </row>
    <row r="47" spans="1:103" ht="20.100000000000001" customHeight="1" x14ac:dyDescent="0.3">
      <c r="A47" s="93">
        <f>ROW()</f>
        <v>47</v>
      </c>
      <c r="B47" s="142" t="str">
        <f t="shared" si="12"/>
        <v/>
      </c>
      <c r="C47" s="142" t="str">
        <f t="shared" si="0"/>
        <v/>
      </c>
      <c r="D47" s="142" t="str">
        <f>IF(C47="","",COUNTIFS(C$11:C47,"&gt;0"))</f>
        <v/>
      </c>
      <c r="E47" s="57"/>
      <c r="F47" s="58"/>
      <c r="G47" s="58"/>
      <c r="H47" s="57"/>
      <c r="I47" s="192"/>
      <c r="J47" s="68"/>
      <c r="K47" s="70">
        <v>0</v>
      </c>
      <c r="L47" s="196" t="str">
        <f>IFERROR(VLOOKUP(J47,Lists!J$4:K$719,2,FALSE),"")</f>
        <v/>
      </c>
      <c r="M47" s="71" t="str">
        <f>IFERROR(VLOOKUP(J47,Lists!J$4:L$719,3,FALSE),"")</f>
        <v/>
      </c>
      <c r="N47" s="72" t="str">
        <f t="shared" si="15"/>
        <v/>
      </c>
      <c r="O47" s="66"/>
      <c r="P47" s="193"/>
      <c r="Q47" s="194"/>
      <c r="R47" s="293"/>
      <c r="S47" s="97"/>
      <c r="T47" s="105"/>
      <c r="U47" s="106"/>
      <c r="V47" s="97"/>
      <c r="W47" s="107"/>
      <c r="X47" s="117"/>
      <c r="Y47" s="87" t="str">
        <f>IFERROR(VLOOKUP(I47,Lists!A$4:B$11,2,FALSE),"")</f>
        <v/>
      </c>
      <c r="Z47" s="87" t="str">
        <f>IFERROR(VLOOKUP(#REF!,Lists!A$12:B$45,2,FALSE),"")</f>
        <v/>
      </c>
      <c r="AA47" s="93" t="str">
        <f t="shared" si="2"/>
        <v/>
      </c>
      <c r="AB47" s="103" t="str">
        <f t="shared" si="3"/>
        <v/>
      </c>
      <c r="AC47" s="103" t="str">
        <f t="shared" si="4"/>
        <v/>
      </c>
      <c r="AD47" s="103" t="str">
        <f t="shared" si="5"/>
        <v/>
      </c>
      <c r="AE47" s="103" t="str">
        <f t="shared" si="6"/>
        <v/>
      </c>
      <c r="AF47" s="103" t="str">
        <f t="shared" si="13"/>
        <v/>
      </c>
      <c r="BO47" s="75" t="str">
        <f t="shared" si="7"/>
        <v/>
      </c>
      <c r="BP47" s="75" t="str">
        <f t="shared" si="8"/>
        <v/>
      </c>
      <c r="BQ47" s="75" t="str">
        <f t="shared" si="9"/>
        <v/>
      </c>
      <c r="BR47" s="75" t="str">
        <f t="shared" si="10"/>
        <v/>
      </c>
      <c r="BU47" s="75" t="str">
        <f t="shared" si="11"/>
        <v/>
      </c>
      <c r="CY47" s="42" t="str">
        <f t="shared" si="14"/>
        <v/>
      </c>
    </row>
    <row r="48" spans="1:103" ht="20.100000000000001" customHeight="1" x14ac:dyDescent="0.3">
      <c r="A48" s="93">
        <f>ROW()</f>
        <v>48</v>
      </c>
      <c r="B48" s="142" t="str">
        <f t="shared" si="12"/>
        <v/>
      </c>
      <c r="C48" s="142" t="str">
        <f t="shared" si="0"/>
        <v/>
      </c>
      <c r="D48" s="142" t="str">
        <f>IF(C48="","",COUNTIFS(C$11:C48,"&gt;0"))</f>
        <v/>
      </c>
      <c r="E48" s="57"/>
      <c r="F48" s="58"/>
      <c r="G48" s="58"/>
      <c r="H48" s="57"/>
      <c r="I48" s="192"/>
      <c r="J48" s="68"/>
      <c r="K48" s="70">
        <v>0</v>
      </c>
      <c r="L48" s="196" t="str">
        <f>IFERROR(VLOOKUP(J48,Lists!J$4:K$719,2,FALSE),"")</f>
        <v/>
      </c>
      <c r="M48" s="71" t="str">
        <f>IFERROR(VLOOKUP(J48,Lists!J$4:L$719,3,FALSE),"")</f>
        <v/>
      </c>
      <c r="N48" s="72" t="str">
        <f t="shared" si="15"/>
        <v/>
      </c>
      <c r="O48" s="66"/>
      <c r="P48" s="193"/>
      <c r="Q48" s="194"/>
      <c r="R48" s="293"/>
      <c r="S48" s="97"/>
      <c r="T48" s="105"/>
      <c r="U48" s="106"/>
      <c r="V48" s="97"/>
      <c r="W48" s="107"/>
      <c r="X48" s="117"/>
      <c r="Y48" s="87" t="str">
        <f>IFERROR(VLOOKUP(I48,Lists!A$4:B$11,2,FALSE),"")</f>
        <v/>
      </c>
      <c r="Z48" s="87" t="str">
        <f>IFERROR(VLOOKUP(#REF!,Lists!A$12:B$45,2,FALSE),"")</f>
        <v/>
      </c>
      <c r="AA48" s="93" t="str">
        <f t="shared" si="2"/>
        <v/>
      </c>
      <c r="AB48" s="103" t="str">
        <f t="shared" si="3"/>
        <v/>
      </c>
      <c r="AC48" s="103" t="str">
        <f t="shared" si="4"/>
        <v/>
      </c>
      <c r="AD48" s="103" t="str">
        <f t="shared" si="5"/>
        <v/>
      </c>
      <c r="AE48" s="103" t="str">
        <f t="shared" si="6"/>
        <v/>
      </c>
      <c r="AF48" s="103" t="str">
        <f t="shared" si="13"/>
        <v/>
      </c>
      <c r="BO48" s="75" t="str">
        <f t="shared" si="7"/>
        <v/>
      </c>
      <c r="BP48" s="75" t="str">
        <f t="shared" si="8"/>
        <v/>
      </c>
      <c r="BQ48" s="75" t="str">
        <f t="shared" si="9"/>
        <v/>
      </c>
      <c r="BR48" s="75" t="str">
        <f t="shared" si="10"/>
        <v/>
      </c>
      <c r="BU48" s="75" t="str">
        <f t="shared" si="11"/>
        <v/>
      </c>
      <c r="CY48" s="42" t="str">
        <f t="shared" si="14"/>
        <v/>
      </c>
    </row>
    <row r="49" spans="1:103" ht="20.100000000000001" customHeight="1" x14ac:dyDescent="0.3">
      <c r="A49" s="93">
        <f>ROW()</f>
        <v>49</v>
      </c>
      <c r="B49" s="142" t="str">
        <f t="shared" si="12"/>
        <v/>
      </c>
      <c r="C49" s="142" t="str">
        <f t="shared" si="0"/>
        <v/>
      </c>
      <c r="D49" s="142" t="str">
        <f>IF(C49="","",COUNTIFS(C$11:C49,"&gt;0"))</f>
        <v/>
      </c>
      <c r="E49" s="57"/>
      <c r="F49" s="58"/>
      <c r="G49" s="58"/>
      <c r="H49" s="57"/>
      <c r="I49" s="192"/>
      <c r="J49" s="68"/>
      <c r="K49" s="70">
        <v>0</v>
      </c>
      <c r="L49" s="196" t="str">
        <f>IFERROR(VLOOKUP(J49,Lists!J$4:K$719,2,FALSE),"")</f>
        <v/>
      </c>
      <c r="M49" s="71" t="str">
        <f>IFERROR(VLOOKUP(J49,Lists!J$4:L$719,3,FALSE),"")</f>
        <v/>
      </c>
      <c r="N49" s="72" t="str">
        <f t="shared" si="15"/>
        <v/>
      </c>
      <c r="O49" s="66"/>
      <c r="P49" s="193"/>
      <c r="Q49" s="194"/>
      <c r="R49" s="293"/>
      <c r="S49" s="97"/>
      <c r="T49" s="105"/>
      <c r="U49" s="106"/>
      <c r="V49" s="97"/>
      <c r="W49" s="107"/>
      <c r="X49" s="117"/>
      <c r="Y49" s="87" t="str">
        <f>IFERROR(VLOOKUP(I49,Lists!A$4:B$11,2,FALSE),"")</f>
        <v/>
      </c>
      <c r="Z49" s="87" t="str">
        <f>IFERROR(VLOOKUP(#REF!,Lists!A$12:B$45,2,FALSE),"")</f>
        <v/>
      </c>
      <c r="AA49" s="93" t="str">
        <f t="shared" si="2"/>
        <v/>
      </c>
      <c r="AB49" s="103" t="str">
        <f t="shared" si="3"/>
        <v/>
      </c>
      <c r="AC49" s="103" t="str">
        <f t="shared" si="4"/>
        <v/>
      </c>
      <c r="AD49" s="103" t="str">
        <f t="shared" si="5"/>
        <v/>
      </c>
      <c r="AE49" s="103" t="str">
        <f t="shared" si="6"/>
        <v/>
      </c>
      <c r="AF49" s="103" t="str">
        <f t="shared" si="13"/>
        <v/>
      </c>
      <c r="BO49" s="75" t="str">
        <f t="shared" si="7"/>
        <v/>
      </c>
      <c r="BP49" s="75" t="str">
        <f t="shared" si="8"/>
        <v/>
      </c>
      <c r="BQ49" s="75" t="str">
        <f t="shared" si="9"/>
        <v/>
      </c>
      <c r="BR49" s="75" t="str">
        <f t="shared" si="10"/>
        <v/>
      </c>
      <c r="BU49" s="75" t="str">
        <f t="shared" si="11"/>
        <v/>
      </c>
      <c r="CY49" s="42" t="str">
        <f t="shared" si="14"/>
        <v/>
      </c>
    </row>
    <row r="50" spans="1:103" ht="20.100000000000001" customHeight="1" x14ac:dyDescent="0.3">
      <c r="A50" s="93">
        <f>ROW()</f>
        <v>50</v>
      </c>
      <c r="B50" s="142" t="str">
        <f t="shared" si="12"/>
        <v/>
      </c>
      <c r="C50" s="142" t="str">
        <f t="shared" si="0"/>
        <v/>
      </c>
      <c r="D50" s="142" t="str">
        <f>IF(C50="","",COUNTIFS(C$11:C50,"&gt;0"))</f>
        <v/>
      </c>
      <c r="E50" s="57"/>
      <c r="F50" s="58"/>
      <c r="G50" s="58"/>
      <c r="H50" s="57"/>
      <c r="I50" s="192"/>
      <c r="J50" s="68"/>
      <c r="K50" s="70">
        <v>0</v>
      </c>
      <c r="L50" s="196" t="str">
        <f>IFERROR(VLOOKUP(J50,Lists!J$4:K$719,2,FALSE),"")</f>
        <v/>
      </c>
      <c r="M50" s="71" t="str">
        <f>IFERROR(VLOOKUP(J50,Lists!J$4:L$719,3,FALSE),"")</f>
        <v/>
      </c>
      <c r="N50" s="72" t="str">
        <f t="shared" si="15"/>
        <v/>
      </c>
      <c r="O50" s="66"/>
      <c r="P50" s="193"/>
      <c r="Q50" s="194"/>
      <c r="R50" s="293"/>
      <c r="S50" s="97"/>
      <c r="T50" s="105"/>
      <c r="U50" s="106"/>
      <c r="V50" s="97"/>
      <c r="W50" s="107"/>
      <c r="X50" s="117"/>
      <c r="Y50" s="87" t="str">
        <f>IFERROR(VLOOKUP(I50,Lists!A$4:B$11,2,FALSE),"")</f>
        <v/>
      </c>
      <c r="Z50" s="87" t="str">
        <f>IFERROR(VLOOKUP(#REF!,Lists!A$12:B$45,2,FALSE),"")</f>
        <v/>
      </c>
      <c r="AA50" s="93" t="str">
        <f t="shared" si="2"/>
        <v/>
      </c>
      <c r="AB50" s="103" t="str">
        <f t="shared" si="3"/>
        <v/>
      </c>
      <c r="AC50" s="103" t="str">
        <f t="shared" si="4"/>
        <v/>
      </c>
      <c r="AD50" s="103" t="str">
        <f t="shared" si="5"/>
        <v/>
      </c>
      <c r="AE50" s="103" t="str">
        <f t="shared" si="6"/>
        <v/>
      </c>
      <c r="AF50" s="103" t="str">
        <f t="shared" si="13"/>
        <v/>
      </c>
      <c r="BO50" s="75" t="str">
        <f t="shared" si="7"/>
        <v/>
      </c>
      <c r="BP50" s="75" t="str">
        <f t="shared" si="8"/>
        <v/>
      </c>
      <c r="BQ50" s="75" t="str">
        <f t="shared" si="9"/>
        <v/>
      </c>
      <c r="BR50" s="75" t="str">
        <f t="shared" si="10"/>
        <v/>
      </c>
      <c r="BU50" s="75" t="str">
        <f t="shared" si="11"/>
        <v/>
      </c>
      <c r="CY50" s="42" t="str">
        <f t="shared" si="14"/>
        <v/>
      </c>
    </row>
    <row r="51" spans="1:103" ht="20.100000000000001" customHeight="1" x14ac:dyDescent="0.3">
      <c r="A51" s="93">
        <f>ROW()</f>
        <v>51</v>
      </c>
      <c r="B51" s="142" t="str">
        <f t="shared" si="12"/>
        <v/>
      </c>
      <c r="C51" s="142" t="str">
        <f t="shared" si="0"/>
        <v/>
      </c>
      <c r="D51" s="142" t="str">
        <f>IF(C51="","",COUNTIFS(C$11:C51,"&gt;0"))</f>
        <v/>
      </c>
      <c r="E51" s="57"/>
      <c r="F51" s="58"/>
      <c r="G51" s="58"/>
      <c r="H51" s="57"/>
      <c r="I51" s="192"/>
      <c r="J51" s="68"/>
      <c r="K51" s="70">
        <v>0</v>
      </c>
      <c r="L51" s="196" t="str">
        <f>IFERROR(VLOOKUP(J51,Lists!J$4:K$719,2,FALSE),"")</f>
        <v/>
      </c>
      <c r="M51" s="71" t="str">
        <f>IFERROR(VLOOKUP(J51,Lists!J$4:L$719,3,FALSE),"")</f>
        <v/>
      </c>
      <c r="N51" s="72" t="str">
        <f t="shared" si="15"/>
        <v/>
      </c>
      <c r="O51" s="66"/>
      <c r="P51" s="193"/>
      <c r="Q51" s="194"/>
      <c r="R51" s="293"/>
      <c r="S51" s="97"/>
      <c r="T51" s="105"/>
      <c r="U51" s="106"/>
      <c r="V51" s="97"/>
      <c r="W51" s="107"/>
      <c r="X51" s="117"/>
      <c r="Y51" s="87" t="str">
        <f>IFERROR(VLOOKUP(I51,Lists!A$4:B$11,2,FALSE),"")</f>
        <v/>
      </c>
      <c r="Z51" s="87" t="str">
        <f>IFERROR(VLOOKUP(#REF!,Lists!A$12:B$45,2,FALSE),"")</f>
        <v/>
      </c>
      <c r="AA51" s="93" t="str">
        <f t="shared" si="2"/>
        <v/>
      </c>
      <c r="AB51" s="103" t="str">
        <f t="shared" si="3"/>
        <v/>
      </c>
      <c r="AC51" s="103" t="str">
        <f t="shared" si="4"/>
        <v/>
      </c>
      <c r="AD51" s="103" t="str">
        <f t="shared" si="5"/>
        <v/>
      </c>
      <c r="AE51" s="103" t="str">
        <f t="shared" si="6"/>
        <v/>
      </c>
      <c r="AF51" s="103" t="str">
        <f t="shared" si="13"/>
        <v/>
      </c>
      <c r="BO51" s="75" t="str">
        <f t="shared" si="7"/>
        <v/>
      </c>
      <c r="BP51" s="75" t="str">
        <f t="shared" si="8"/>
        <v/>
      </c>
      <c r="BQ51" s="75" t="str">
        <f t="shared" si="9"/>
        <v/>
      </c>
      <c r="BR51" s="75" t="str">
        <f t="shared" si="10"/>
        <v/>
      </c>
      <c r="BU51" s="75" t="str">
        <f t="shared" si="11"/>
        <v/>
      </c>
      <c r="CY51" s="42" t="str">
        <f t="shared" si="14"/>
        <v/>
      </c>
    </row>
    <row r="52" spans="1:103" ht="20.100000000000001" customHeight="1" x14ac:dyDescent="0.3">
      <c r="A52" s="93">
        <f>ROW()</f>
        <v>52</v>
      </c>
      <c r="B52" s="142" t="str">
        <f t="shared" si="12"/>
        <v/>
      </c>
      <c r="C52" s="142" t="str">
        <f t="shared" si="0"/>
        <v/>
      </c>
      <c r="D52" s="142" t="str">
        <f>IF(C52="","",COUNTIFS(C$11:C52,"&gt;0"))</f>
        <v/>
      </c>
      <c r="E52" s="57"/>
      <c r="F52" s="58"/>
      <c r="G52" s="58"/>
      <c r="H52" s="57"/>
      <c r="I52" s="192"/>
      <c r="J52" s="68"/>
      <c r="K52" s="70">
        <v>0</v>
      </c>
      <c r="L52" s="196" t="str">
        <f>IFERROR(VLOOKUP(J52,Lists!J$4:K$719,2,FALSE),"")</f>
        <v/>
      </c>
      <c r="M52" s="71" t="str">
        <f>IFERROR(VLOOKUP(J52,Lists!J$4:L$719,3,FALSE),"")</f>
        <v/>
      </c>
      <c r="N52" s="72" t="str">
        <f t="shared" si="15"/>
        <v/>
      </c>
      <c r="O52" s="66"/>
      <c r="P52" s="193"/>
      <c r="Q52" s="194"/>
      <c r="R52" s="293"/>
      <c r="S52" s="97"/>
      <c r="T52" s="105"/>
      <c r="U52" s="106"/>
      <c r="V52" s="97"/>
      <c r="W52" s="107"/>
      <c r="X52" s="117"/>
      <c r="Y52" s="87" t="str">
        <f>IFERROR(VLOOKUP(I52,Lists!A$4:B$11,2,FALSE),"")</f>
        <v/>
      </c>
      <c r="Z52" s="87" t="str">
        <f>IFERROR(VLOOKUP(#REF!,Lists!A$12:B$45,2,FALSE),"")</f>
        <v/>
      </c>
      <c r="AA52" s="93" t="str">
        <f t="shared" si="2"/>
        <v/>
      </c>
      <c r="AB52" s="103" t="str">
        <f t="shared" si="3"/>
        <v/>
      </c>
      <c r="AC52" s="103" t="str">
        <f t="shared" si="4"/>
        <v/>
      </c>
      <c r="AD52" s="103" t="str">
        <f t="shared" si="5"/>
        <v/>
      </c>
      <c r="AE52" s="103" t="str">
        <f t="shared" si="6"/>
        <v/>
      </c>
      <c r="AF52" s="103" t="str">
        <f t="shared" si="13"/>
        <v/>
      </c>
      <c r="BO52" s="75" t="str">
        <f t="shared" si="7"/>
        <v/>
      </c>
      <c r="BP52" s="75" t="str">
        <f t="shared" si="8"/>
        <v/>
      </c>
      <c r="BQ52" s="75" t="str">
        <f t="shared" si="9"/>
        <v/>
      </c>
      <c r="BR52" s="75" t="str">
        <f t="shared" si="10"/>
        <v/>
      </c>
      <c r="BU52" s="75" t="str">
        <f t="shared" si="11"/>
        <v/>
      </c>
      <c r="CY52" s="42" t="str">
        <f t="shared" si="14"/>
        <v/>
      </c>
    </row>
    <row r="53" spans="1:103" ht="20.100000000000001" customHeight="1" x14ac:dyDescent="0.3">
      <c r="A53" s="93">
        <f>ROW()</f>
        <v>53</v>
      </c>
      <c r="B53" s="142" t="str">
        <f t="shared" si="12"/>
        <v/>
      </c>
      <c r="C53" s="142" t="str">
        <f t="shared" si="0"/>
        <v/>
      </c>
      <c r="D53" s="142" t="str">
        <f>IF(C53="","",COUNTIFS(C$11:C53,"&gt;0"))</f>
        <v/>
      </c>
      <c r="E53" s="57"/>
      <c r="F53" s="58"/>
      <c r="G53" s="58"/>
      <c r="H53" s="57"/>
      <c r="I53" s="192"/>
      <c r="J53" s="68"/>
      <c r="K53" s="70">
        <v>0</v>
      </c>
      <c r="L53" s="196" t="str">
        <f>IFERROR(VLOOKUP(J53,Lists!J$4:K$719,2,FALSE),"")</f>
        <v/>
      </c>
      <c r="M53" s="71" t="str">
        <f>IFERROR(VLOOKUP(J53,Lists!J$4:L$719,3,FALSE),"")</f>
        <v/>
      </c>
      <c r="N53" s="72" t="str">
        <f t="shared" si="15"/>
        <v/>
      </c>
      <c r="O53" s="66"/>
      <c r="P53" s="193"/>
      <c r="Q53" s="194"/>
      <c r="R53" s="293"/>
      <c r="S53" s="97"/>
      <c r="T53" s="105"/>
      <c r="U53" s="106"/>
      <c r="V53" s="97"/>
      <c r="W53" s="107"/>
      <c r="X53" s="117"/>
      <c r="Y53" s="87" t="str">
        <f>IFERROR(VLOOKUP(I53,Lists!A$4:B$11,2,FALSE),"")</f>
        <v/>
      </c>
      <c r="Z53" s="87" t="str">
        <f>IFERROR(VLOOKUP(#REF!,Lists!A$12:B$45,2,FALSE),"")</f>
        <v/>
      </c>
      <c r="AA53" s="93" t="str">
        <f t="shared" si="2"/>
        <v/>
      </c>
      <c r="AB53" s="103" t="str">
        <f t="shared" si="3"/>
        <v/>
      </c>
      <c r="AC53" s="103" t="str">
        <f t="shared" si="4"/>
        <v/>
      </c>
      <c r="AD53" s="103" t="str">
        <f t="shared" si="5"/>
        <v/>
      </c>
      <c r="AE53" s="103" t="str">
        <f t="shared" si="6"/>
        <v/>
      </c>
      <c r="AF53" s="103" t="str">
        <f t="shared" si="13"/>
        <v/>
      </c>
      <c r="BO53" s="75" t="str">
        <f t="shared" si="7"/>
        <v/>
      </c>
      <c r="BP53" s="75" t="str">
        <f t="shared" si="8"/>
        <v/>
      </c>
      <c r="BQ53" s="75" t="str">
        <f t="shared" si="9"/>
        <v/>
      </c>
      <c r="BR53" s="75" t="str">
        <f t="shared" si="10"/>
        <v/>
      </c>
      <c r="BU53" s="75" t="str">
        <f t="shared" si="11"/>
        <v/>
      </c>
      <c r="CY53" s="42" t="str">
        <f t="shared" si="14"/>
        <v/>
      </c>
    </row>
    <row r="54" spans="1:103" ht="20.100000000000001" customHeight="1" x14ac:dyDescent="0.3">
      <c r="A54" s="93">
        <f>ROW()</f>
        <v>54</v>
      </c>
      <c r="B54" s="142" t="str">
        <f t="shared" si="12"/>
        <v/>
      </c>
      <c r="C54" s="142" t="str">
        <f t="shared" si="0"/>
        <v/>
      </c>
      <c r="D54" s="142" t="str">
        <f>IF(C54="","",COUNTIFS(C$11:C54,"&gt;0"))</f>
        <v/>
      </c>
      <c r="E54" s="57"/>
      <c r="F54" s="58"/>
      <c r="G54" s="58"/>
      <c r="H54" s="57"/>
      <c r="I54" s="192"/>
      <c r="J54" s="68"/>
      <c r="K54" s="70">
        <v>0</v>
      </c>
      <c r="L54" s="196" t="str">
        <f>IFERROR(VLOOKUP(J54,Lists!J$4:K$719,2,FALSE),"")</f>
        <v/>
      </c>
      <c r="M54" s="71" t="str">
        <f>IFERROR(VLOOKUP(J54,Lists!J$4:L$719,3,FALSE),"")</f>
        <v/>
      </c>
      <c r="N54" s="72" t="str">
        <f t="shared" si="15"/>
        <v/>
      </c>
      <c r="O54" s="66"/>
      <c r="P54" s="193"/>
      <c r="Q54" s="194"/>
      <c r="R54" s="293"/>
      <c r="S54" s="97"/>
      <c r="T54" s="105"/>
      <c r="U54" s="106"/>
      <c r="V54" s="97"/>
      <c r="W54" s="107"/>
      <c r="X54" s="117"/>
      <c r="Y54" s="87" t="str">
        <f>IFERROR(VLOOKUP(I54,Lists!A$4:B$11,2,FALSE),"")</f>
        <v/>
      </c>
      <c r="Z54" s="87" t="str">
        <f>IFERROR(VLOOKUP(#REF!,Lists!A$12:B$45,2,FALSE),"")</f>
        <v/>
      </c>
      <c r="AA54" s="93" t="str">
        <f t="shared" si="2"/>
        <v/>
      </c>
      <c r="AB54" s="103" t="str">
        <f t="shared" si="3"/>
        <v/>
      </c>
      <c r="AC54" s="103" t="str">
        <f t="shared" si="4"/>
        <v/>
      </c>
      <c r="AD54" s="103" t="str">
        <f t="shared" si="5"/>
        <v/>
      </c>
      <c r="AE54" s="103" t="str">
        <f t="shared" si="6"/>
        <v/>
      </c>
      <c r="AF54" s="103" t="str">
        <f t="shared" si="13"/>
        <v/>
      </c>
      <c r="BO54" s="75" t="str">
        <f t="shared" si="7"/>
        <v/>
      </c>
      <c r="BP54" s="75" t="str">
        <f t="shared" si="8"/>
        <v/>
      </c>
      <c r="BQ54" s="75" t="str">
        <f t="shared" si="9"/>
        <v/>
      </c>
      <c r="BR54" s="75" t="str">
        <f t="shared" si="10"/>
        <v/>
      </c>
      <c r="BU54" s="75" t="str">
        <f t="shared" si="11"/>
        <v/>
      </c>
      <c r="CY54" s="42" t="str">
        <f t="shared" si="14"/>
        <v/>
      </c>
    </row>
    <row r="55" spans="1:103" ht="20.100000000000001" customHeight="1" x14ac:dyDescent="0.3">
      <c r="A55" s="93">
        <f>ROW()</f>
        <v>55</v>
      </c>
      <c r="B55" s="142" t="str">
        <f t="shared" si="12"/>
        <v/>
      </c>
      <c r="C55" s="142" t="str">
        <f t="shared" si="0"/>
        <v/>
      </c>
      <c r="D55" s="142" t="str">
        <f>IF(C55="","",COUNTIFS(C$11:C55,"&gt;0"))</f>
        <v/>
      </c>
      <c r="E55" s="57"/>
      <c r="F55" s="58"/>
      <c r="G55" s="58"/>
      <c r="H55" s="57"/>
      <c r="I55" s="192"/>
      <c r="J55" s="68"/>
      <c r="K55" s="70">
        <v>0</v>
      </c>
      <c r="L55" s="196" t="str">
        <f>IFERROR(VLOOKUP(J55,Lists!J$4:K$719,2,FALSE),"")</f>
        <v/>
      </c>
      <c r="M55" s="71" t="str">
        <f>IFERROR(VLOOKUP(J55,Lists!J$4:L$719,3,FALSE),"")</f>
        <v/>
      </c>
      <c r="N55" s="72" t="str">
        <f t="shared" si="15"/>
        <v/>
      </c>
      <c r="O55" s="66"/>
      <c r="P55" s="193"/>
      <c r="Q55" s="194"/>
      <c r="R55" s="293"/>
      <c r="S55" s="97"/>
      <c r="T55" s="105"/>
      <c r="U55" s="106"/>
      <c r="V55" s="97"/>
      <c r="W55" s="107"/>
      <c r="X55" s="117"/>
      <c r="Y55" s="87" t="str">
        <f>IFERROR(VLOOKUP(I55,Lists!A$4:B$11,2,FALSE),"")</f>
        <v/>
      </c>
      <c r="Z55" s="87" t="str">
        <f>IFERROR(VLOOKUP(#REF!,Lists!A$12:B$45,2,FALSE),"")</f>
        <v/>
      </c>
      <c r="AA55" s="93" t="str">
        <f t="shared" si="2"/>
        <v/>
      </c>
      <c r="AB55" s="103" t="str">
        <f t="shared" si="3"/>
        <v/>
      </c>
      <c r="AC55" s="103" t="str">
        <f t="shared" si="4"/>
        <v/>
      </c>
      <c r="AD55" s="103" t="str">
        <f t="shared" si="5"/>
        <v/>
      </c>
      <c r="AE55" s="103" t="str">
        <f t="shared" si="6"/>
        <v/>
      </c>
      <c r="AF55" s="103" t="str">
        <f t="shared" si="13"/>
        <v/>
      </c>
      <c r="BO55" s="75" t="str">
        <f t="shared" si="7"/>
        <v/>
      </c>
      <c r="BP55" s="75" t="str">
        <f t="shared" si="8"/>
        <v/>
      </c>
      <c r="BQ55" s="75" t="str">
        <f t="shared" si="9"/>
        <v/>
      </c>
      <c r="BR55" s="75" t="str">
        <f t="shared" si="10"/>
        <v/>
      </c>
      <c r="BU55" s="75" t="str">
        <f t="shared" si="11"/>
        <v/>
      </c>
      <c r="CY55" s="42" t="str">
        <f t="shared" si="14"/>
        <v/>
      </c>
    </row>
    <row r="56" spans="1:103" ht="20.100000000000001" customHeight="1" x14ac:dyDescent="0.3">
      <c r="A56" s="93">
        <f>ROW()</f>
        <v>56</v>
      </c>
      <c r="B56" s="142" t="str">
        <f t="shared" si="12"/>
        <v/>
      </c>
      <c r="C56" s="142" t="str">
        <f t="shared" si="0"/>
        <v/>
      </c>
      <c r="D56" s="142" t="str">
        <f>IF(C56="","",COUNTIFS(C$11:C56,"&gt;0"))</f>
        <v/>
      </c>
      <c r="E56" s="57"/>
      <c r="F56" s="58"/>
      <c r="G56" s="58"/>
      <c r="H56" s="57"/>
      <c r="I56" s="192"/>
      <c r="J56" s="68"/>
      <c r="K56" s="70">
        <v>0</v>
      </c>
      <c r="L56" s="196" t="str">
        <f>IFERROR(VLOOKUP(J56,Lists!J$4:K$719,2,FALSE),"")</f>
        <v/>
      </c>
      <c r="M56" s="71" t="str">
        <f>IFERROR(VLOOKUP(J56,Lists!J$4:L$719,3,FALSE),"")</f>
        <v/>
      </c>
      <c r="N56" s="72" t="str">
        <f t="shared" si="15"/>
        <v/>
      </c>
      <c r="O56" s="66"/>
      <c r="P56" s="193"/>
      <c r="Q56" s="194"/>
      <c r="R56" s="293"/>
      <c r="S56" s="97"/>
      <c r="T56" s="105"/>
      <c r="U56" s="106"/>
      <c r="V56" s="97"/>
      <c r="W56" s="107"/>
      <c r="X56" s="117"/>
      <c r="Y56" s="87" t="str">
        <f>IFERROR(VLOOKUP(I56,Lists!A$4:B$11,2,FALSE),"")</f>
        <v/>
      </c>
      <c r="Z56" s="87" t="str">
        <f>IFERROR(VLOOKUP(#REF!,Lists!A$12:B$45,2,FALSE),"")</f>
        <v/>
      </c>
      <c r="AA56" s="93" t="str">
        <f t="shared" si="2"/>
        <v/>
      </c>
      <c r="AB56" s="103" t="str">
        <f t="shared" si="3"/>
        <v/>
      </c>
      <c r="AC56" s="103" t="str">
        <f t="shared" si="4"/>
        <v/>
      </c>
      <c r="AD56" s="103" t="str">
        <f t="shared" si="5"/>
        <v/>
      </c>
      <c r="AE56" s="103" t="str">
        <f t="shared" si="6"/>
        <v/>
      </c>
      <c r="AF56" s="103" t="str">
        <f t="shared" si="13"/>
        <v/>
      </c>
      <c r="BO56" s="75" t="str">
        <f t="shared" si="7"/>
        <v/>
      </c>
      <c r="BP56" s="75" t="str">
        <f t="shared" si="8"/>
        <v/>
      </c>
      <c r="BQ56" s="75" t="str">
        <f t="shared" si="9"/>
        <v/>
      </c>
      <c r="BR56" s="75" t="str">
        <f t="shared" si="10"/>
        <v/>
      </c>
      <c r="BU56" s="75" t="str">
        <f t="shared" si="11"/>
        <v/>
      </c>
      <c r="CY56" s="42" t="str">
        <f t="shared" si="14"/>
        <v/>
      </c>
    </row>
    <row r="57" spans="1:103" ht="20.100000000000001" customHeight="1" x14ac:dyDescent="0.3">
      <c r="A57" s="93">
        <f>ROW()</f>
        <v>57</v>
      </c>
      <c r="B57" s="142" t="str">
        <f t="shared" si="12"/>
        <v/>
      </c>
      <c r="C57" s="142" t="str">
        <f t="shared" si="0"/>
        <v/>
      </c>
      <c r="D57" s="142" t="str">
        <f>IF(C57="","",COUNTIFS(C$11:C57,"&gt;0"))</f>
        <v/>
      </c>
      <c r="E57" s="57"/>
      <c r="F57" s="58"/>
      <c r="G57" s="58"/>
      <c r="H57" s="57"/>
      <c r="I57" s="192"/>
      <c r="J57" s="68"/>
      <c r="K57" s="70">
        <v>0</v>
      </c>
      <c r="L57" s="196" t="str">
        <f>IFERROR(VLOOKUP(J57,Lists!J$4:K$719,2,FALSE),"")</f>
        <v/>
      </c>
      <c r="M57" s="71" t="str">
        <f>IFERROR(VLOOKUP(J57,Lists!J$4:L$719,3,FALSE),"")</f>
        <v/>
      </c>
      <c r="N57" s="72" t="str">
        <f t="shared" si="15"/>
        <v/>
      </c>
      <c r="O57" s="66"/>
      <c r="P57" s="193"/>
      <c r="Q57" s="194"/>
      <c r="R57" s="293"/>
      <c r="S57" s="97"/>
      <c r="T57" s="105"/>
      <c r="U57" s="106"/>
      <c r="V57" s="97"/>
      <c r="W57" s="107"/>
      <c r="X57" s="117"/>
      <c r="Y57" s="87" t="str">
        <f>IFERROR(VLOOKUP(I57,Lists!A$4:B$11,2,FALSE),"")</f>
        <v/>
      </c>
      <c r="Z57" s="87" t="str">
        <f>IFERROR(VLOOKUP(#REF!,Lists!A$12:B$45,2,FALSE),"")</f>
        <v/>
      </c>
      <c r="AA57" s="93" t="str">
        <f t="shared" si="2"/>
        <v/>
      </c>
      <c r="AB57" s="103" t="str">
        <f t="shared" si="3"/>
        <v/>
      </c>
      <c r="AC57" s="103" t="str">
        <f t="shared" si="4"/>
        <v/>
      </c>
      <c r="AD57" s="103" t="str">
        <f t="shared" si="5"/>
        <v/>
      </c>
      <c r="AE57" s="103" t="str">
        <f t="shared" si="6"/>
        <v/>
      </c>
      <c r="AF57" s="103" t="str">
        <f t="shared" si="13"/>
        <v/>
      </c>
      <c r="BO57" s="75" t="str">
        <f t="shared" si="7"/>
        <v/>
      </c>
      <c r="BP57" s="75" t="str">
        <f t="shared" si="8"/>
        <v/>
      </c>
      <c r="BQ57" s="75" t="str">
        <f t="shared" si="9"/>
        <v/>
      </c>
      <c r="BR57" s="75" t="str">
        <f t="shared" si="10"/>
        <v/>
      </c>
      <c r="BU57" s="75" t="str">
        <f t="shared" si="11"/>
        <v/>
      </c>
      <c r="CY57" s="42" t="str">
        <f t="shared" si="14"/>
        <v/>
      </c>
    </row>
    <row r="58" spans="1:103" ht="20.100000000000001" customHeight="1" x14ac:dyDescent="0.3">
      <c r="A58" s="93">
        <f>ROW()</f>
        <v>58</v>
      </c>
      <c r="B58" s="142" t="str">
        <f t="shared" si="12"/>
        <v/>
      </c>
      <c r="C58" s="142" t="str">
        <f t="shared" si="0"/>
        <v/>
      </c>
      <c r="D58" s="142" t="str">
        <f>IF(C58="","",COUNTIFS(C$11:C58,"&gt;0"))</f>
        <v/>
      </c>
      <c r="E58" s="57"/>
      <c r="F58" s="58"/>
      <c r="G58" s="58"/>
      <c r="H58" s="57"/>
      <c r="I58" s="192"/>
      <c r="J58" s="68"/>
      <c r="K58" s="70">
        <v>0</v>
      </c>
      <c r="L58" s="196" t="str">
        <f>IFERROR(VLOOKUP(J58,Lists!J$4:K$719,2,FALSE),"")</f>
        <v/>
      </c>
      <c r="M58" s="71" t="str">
        <f>IFERROR(VLOOKUP(J58,Lists!J$4:L$719,3,FALSE),"")</f>
        <v/>
      </c>
      <c r="N58" s="72" t="str">
        <f t="shared" si="15"/>
        <v/>
      </c>
      <c r="O58" s="66"/>
      <c r="P58" s="193"/>
      <c r="Q58" s="194"/>
      <c r="R58" s="293"/>
      <c r="S58" s="97"/>
      <c r="T58" s="105"/>
      <c r="U58" s="106"/>
      <c r="V58" s="97"/>
      <c r="W58" s="107"/>
      <c r="X58" s="117"/>
      <c r="Y58" s="87" t="str">
        <f>IFERROR(VLOOKUP(I58,Lists!A$4:B$11,2,FALSE),"")</f>
        <v/>
      </c>
      <c r="Z58" s="87" t="str">
        <f>IFERROR(VLOOKUP(#REF!,Lists!A$12:B$45,2,FALSE),"")</f>
        <v/>
      </c>
      <c r="AA58" s="93" t="str">
        <f t="shared" si="2"/>
        <v/>
      </c>
      <c r="AB58" s="103" t="str">
        <f t="shared" si="3"/>
        <v/>
      </c>
      <c r="AC58" s="103" t="str">
        <f t="shared" si="4"/>
        <v/>
      </c>
      <c r="AD58" s="103" t="str">
        <f t="shared" si="5"/>
        <v/>
      </c>
      <c r="AE58" s="103" t="str">
        <f t="shared" si="6"/>
        <v/>
      </c>
      <c r="AF58" s="103" t="str">
        <f t="shared" si="13"/>
        <v/>
      </c>
      <c r="BO58" s="75" t="str">
        <f t="shared" si="7"/>
        <v/>
      </c>
      <c r="BP58" s="75" t="str">
        <f t="shared" si="8"/>
        <v/>
      </c>
      <c r="BQ58" s="75" t="str">
        <f t="shared" si="9"/>
        <v/>
      </c>
      <c r="BR58" s="75" t="str">
        <f t="shared" si="10"/>
        <v/>
      </c>
      <c r="BU58" s="75" t="str">
        <f t="shared" si="11"/>
        <v/>
      </c>
      <c r="CY58" s="42" t="str">
        <f t="shared" si="14"/>
        <v/>
      </c>
    </row>
    <row r="59" spans="1:103" ht="20.100000000000001" customHeight="1" x14ac:dyDescent="0.3">
      <c r="A59" s="93">
        <f>ROW()</f>
        <v>59</v>
      </c>
      <c r="B59" s="142" t="str">
        <f t="shared" si="12"/>
        <v/>
      </c>
      <c r="C59" s="142" t="str">
        <f t="shared" si="0"/>
        <v/>
      </c>
      <c r="D59" s="142" t="str">
        <f>IF(C59="","",COUNTIFS(C$11:C59,"&gt;0"))</f>
        <v/>
      </c>
      <c r="E59" s="57"/>
      <c r="F59" s="58"/>
      <c r="G59" s="58"/>
      <c r="H59" s="57"/>
      <c r="I59" s="192"/>
      <c r="J59" s="68"/>
      <c r="K59" s="70">
        <v>0</v>
      </c>
      <c r="L59" s="196" t="str">
        <f>IFERROR(VLOOKUP(J59,Lists!J$4:K$719,2,FALSE),"")</f>
        <v/>
      </c>
      <c r="M59" s="71" t="str">
        <f>IFERROR(VLOOKUP(J59,Lists!J$4:L$719,3,FALSE),"")</f>
        <v/>
      </c>
      <c r="N59" s="72" t="str">
        <f t="shared" si="15"/>
        <v/>
      </c>
      <c r="O59" s="66"/>
      <c r="P59" s="193"/>
      <c r="Q59" s="194"/>
      <c r="R59" s="293"/>
      <c r="S59" s="97"/>
      <c r="T59" s="105"/>
      <c r="U59" s="106"/>
      <c r="V59" s="97"/>
      <c r="W59" s="107"/>
      <c r="X59" s="117"/>
      <c r="Y59" s="87" t="str">
        <f>IFERROR(VLOOKUP(I59,Lists!A$4:B$11,2,FALSE),"")</f>
        <v/>
      </c>
      <c r="Z59" s="87" t="str">
        <f>IFERROR(VLOOKUP(#REF!,Lists!A$12:B$45,2,FALSE),"")</f>
        <v/>
      </c>
      <c r="AA59" s="93" t="str">
        <f t="shared" si="2"/>
        <v/>
      </c>
      <c r="AB59" s="103" t="str">
        <f t="shared" si="3"/>
        <v/>
      </c>
      <c r="AC59" s="103" t="str">
        <f t="shared" si="4"/>
        <v/>
      </c>
      <c r="AD59" s="103" t="str">
        <f t="shared" si="5"/>
        <v/>
      </c>
      <c r="AE59" s="103" t="str">
        <f t="shared" si="6"/>
        <v/>
      </c>
      <c r="AF59" s="103" t="str">
        <f t="shared" si="13"/>
        <v/>
      </c>
      <c r="BO59" s="75" t="str">
        <f t="shared" si="7"/>
        <v/>
      </c>
      <c r="BP59" s="75" t="str">
        <f t="shared" si="8"/>
        <v/>
      </c>
      <c r="BQ59" s="75" t="str">
        <f t="shared" si="9"/>
        <v/>
      </c>
      <c r="BR59" s="75" t="str">
        <f t="shared" si="10"/>
        <v/>
      </c>
      <c r="BU59" s="75" t="str">
        <f t="shared" si="11"/>
        <v/>
      </c>
      <c r="CY59" s="42" t="str">
        <f t="shared" si="14"/>
        <v/>
      </c>
    </row>
    <row r="60" spans="1:103" ht="20.100000000000001" customHeight="1" x14ac:dyDescent="0.3">
      <c r="A60" s="93">
        <f>ROW()</f>
        <v>60</v>
      </c>
      <c r="B60" s="142" t="str">
        <f t="shared" si="12"/>
        <v/>
      </c>
      <c r="C60" s="142" t="str">
        <f t="shared" si="0"/>
        <v/>
      </c>
      <c r="D60" s="142" t="str">
        <f>IF(C60="","",COUNTIFS(C$11:C60,"&gt;0"))</f>
        <v/>
      </c>
      <c r="E60" s="57"/>
      <c r="F60" s="58"/>
      <c r="G60" s="58"/>
      <c r="H60" s="57"/>
      <c r="I60" s="192"/>
      <c r="J60" s="68"/>
      <c r="K60" s="70">
        <v>0</v>
      </c>
      <c r="L60" s="196" t="str">
        <f>IFERROR(VLOOKUP(J60,Lists!J$4:K$719,2,FALSE),"")</f>
        <v/>
      </c>
      <c r="M60" s="71" t="str">
        <f>IFERROR(VLOOKUP(J60,Lists!J$4:L$719,3,FALSE),"")</f>
        <v/>
      </c>
      <c r="N60" s="72" t="str">
        <f t="shared" si="15"/>
        <v/>
      </c>
      <c r="O60" s="66"/>
      <c r="P60" s="193"/>
      <c r="Q60" s="194"/>
      <c r="R60" s="293"/>
      <c r="S60" s="97"/>
      <c r="T60" s="105"/>
      <c r="U60" s="106"/>
      <c r="V60" s="97"/>
      <c r="W60" s="107"/>
      <c r="X60" s="117"/>
      <c r="Y60" s="87" t="str">
        <f>IFERROR(VLOOKUP(I60,Lists!A$4:B$11,2,FALSE),"")</f>
        <v/>
      </c>
      <c r="Z60" s="87" t="str">
        <f>IFERROR(VLOOKUP(#REF!,Lists!A$12:B$45,2,FALSE),"")</f>
        <v/>
      </c>
      <c r="AA60" s="93" t="str">
        <f t="shared" si="2"/>
        <v/>
      </c>
      <c r="AB60" s="103" t="str">
        <f t="shared" si="3"/>
        <v/>
      </c>
      <c r="AC60" s="103" t="str">
        <f t="shared" si="4"/>
        <v/>
      </c>
      <c r="AD60" s="103" t="str">
        <f t="shared" si="5"/>
        <v/>
      </c>
      <c r="AE60" s="103" t="str">
        <f t="shared" si="6"/>
        <v/>
      </c>
      <c r="AF60" s="103" t="str">
        <f t="shared" si="13"/>
        <v/>
      </c>
      <c r="BO60" s="75" t="str">
        <f t="shared" si="7"/>
        <v/>
      </c>
      <c r="BP60" s="75" t="str">
        <f t="shared" si="8"/>
        <v/>
      </c>
      <c r="BQ60" s="75" t="str">
        <f t="shared" si="9"/>
        <v/>
      </c>
      <c r="BR60" s="75" t="str">
        <f t="shared" si="10"/>
        <v/>
      </c>
      <c r="BU60" s="75" t="str">
        <f t="shared" si="11"/>
        <v/>
      </c>
      <c r="CY60" s="42" t="str">
        <f t="shared" si="14"/>
        <v/>
      </c>
    </row>
    <row r="61" spans="1:103" ht="20.100000000000001" customHeight="1" x14ac:dyDescent="0.3">
      <c r="A61" s="93">
        <f>ROW()</f>
        <v>61</v>
      </c>
      <c r="B61" s="142" t="str">
        <f t="shared" si="12"/>
        <v/>
      </c>
      <c r="C61" s="142" t="str">
        <f t="shared" si="0"/>
        <v/>
      </c>
      <c r="D61" s="142" t="str">
        <f>IF(C61="","",COUNTIFS(C$11:C61,"&gt;0"))</f>
        <v/>
      </c>
      <c r="E61" s="57"/>
      <c r="F61" s="58"/>
      <c r="G61" s="58"/>
      <c r="H61" s="57"/>
      <c r="I61" s="192"/>
      <c r="J61" s="68"/>
      <c r="K61" s="70">
        <v>0</v>
      </c>
      <c r="L61" s="196" t="str">
        <f>IFERROR(VLOOKUP(J61,Lists!J$4:K$719,2,FALSE),"")</f>
        <v/>
      </c>
      <c r="M61" s="71" t="str">
        <f>IFERROR(VLOOKUP(J61,Lists!J$4:L$719,3,FALSE),"")</f>
        <v/>
      </c>
      <c r="N61" s="72" t="str">
        <f t="shared" si="15"/>
        <v/>
      </c>
      <c r="O61" s="66"/>
      <c r="P61" s="193"/>
      <c r="Q61" s="194"/>
      <c r="R61" s="293"/>
      <c r="S61" s="97"/>
      <c r="T61" s="105"/>
      <c r="U61" s="106"/>
      <c r="V61" s="97"/>
      <c r="W61" s="107"/>
      <c r="X61" s="117"/>
      <c r="Y61" s="87" t="str">
        <f>IFERROR(VLOOKUP(I61,Lists!A$4:B$11,2,FALSE),"")</f>
        <v/>
      </c>
      <c r="Z61" s="87" t="str">
        <f>IFERROR(VLOOKUP(#REF!,Lists!A$12:B$45,2,FALSE),"")</f>
        <v/>
      </c>
      <c r="AA61" s="93" t="str">
        <f t="shared" si="2"/>
        <v/>
      </c>
      <c r="AB61" s="103" t="str">
        <f t="shared" si="3"/>
        <v/>
      </c>
      <c r="AC61" s="103" t="str">
        <f t="shared" si="4"/>
        <v/>
      </c>
      <c r="AD61" s="103" t="str">
        <f t="shared" si="5"/>
        <v/>
      </c>
      <c r="AE61" s="103" t="str">
        <f t="shared" si="6"/>
        <v/>
      </c>
      <c r="AF61" s="103" t="str">
        <f t="shared" si="13"/>
        <v/>
      </c>
      <c r="BO61" s="75" t="str">
        <f t="shared" si="7"/>
        <v/>
      </c>
      <c r="BP61" s="75" t="str">
        <f t="shared" si="8"/>
        <v/>
      </c>
      <c r="BQ61" s="75" t="str">
        <f t="shared" si="9"/>
        <v/>
      </c>
      <c r="BR61" s="75" t="str">
        <f t="shared" si="10"/>
        <v/>
      </c>
      <c r="BU61" s="75" t="str">
        <f t="shared" si="11"/>
        <v/>
      </c>
      <c r="CY61" s="42" t="str">
        <f t="shared" si="14"/>
        <v/>
      </c>
    </row>
    <row r="62" spans="1:103" ht="20.100000000000001" customHeight="1" x14ac:dyDescent="0.3">
      <c r="A62" s="93">
        <f>ROW()</f>
        <v>62</v>
      </c>
      <c r="B62" s="142" t="str">
        <f t="shared" si="12"/>
        <v/>
      </c>
      <c r="C62" s="142" t="str">
        <f t="shared" si="0"/>
        <v/>
      </c>
      <c r="D62" s="142" t="str">
        <f>IF(C62="","",COUNTIFS(C$11:C62,"&gt;0"))</f>
        <v/>
      </c>
      <c r="E62" s="57"/>
      <c r="F62" s="58"/>
      <c r="G62" s="58"/>
      <c r="H62" s="57"/>
      <c r="I62" s="192"/>
      <c r="J62" s="68"/>
      <c r="K62" s="70">
        <v>0</v>
      </c>
      <c r="L62" s="196" t="str">
        <f>IFERROR(VLOOKUP(J62,Lists!J$4:K$719,2,FALSE),"")</f>
        <v/>
      </c>
      <c r="M62" s="71" t="str">
        <f>IFERROR(VLOOKUP(J62,Lists!J$4:L$719,3,FALSE),"")</f>
        <v/>
      </c>
      <c r="N62" s="72" t="str">
        <f t="shared" si="15"/>
        <v/>
      </c>
      <c r="O62" s="66"/>
      <c r="P62" s="193"/>
      <c r="Q62" s="194"/>
      <c r="R62" s="293"/>
      <c r="S62" s="97"/>
      <c r="T62" s="105"/>
      <c r="U62" s="106"/>
      <c r="V62" s="97"/>
      <c r="W62" s="107"/>
      <c r="X62" s="117"/>
      <c r="Y62" s="87" t="str">
        <f>IFERROR(VLOOKUP(I62,Lists!A$4:B$11,2,FALSE),"")</f>
        <v/>
      </c>
      <c r="Z62" s="87" t="str">
        <f>IFERROR(VLOOKUP(#REF!,Lists!A$12:B$45,2,FALSE),"")</f>
        <v/>
      </c>
      <c r="AA62" s="93" t="str">
        <f t="shared" si="2"/>
        <v/>
      </c>
      <c r="AB62" s="103" t="str">
        <f t="shared" si="3"/>
        <v/>
      </c>
      <c r="AC62" s="103" t="str">
        <f t="shared" si="4"/>
        <v/>
      </c>
      <c r="AD62" s="103" t="str">
        <f t="shared" si="5"/>
        <v/>
      </c>
      <c r="AE62" s="103" t="str">
        <f t="shared" si="6"/>
        <v/>
      </c>
      <c r="AF62" s="103" t="str">
        <f t="shared" si="13"/>
        <v/>
      </c>
      <c r="BO62" s="75" t="str">
        <f t="shared" si="7"/>
        <v/>
      </c>
      <c r="BP62" s="75" t="str">
        <f t="shared" si="8"/>
        <v/>
      </c>
      <c r="BQ62" s="75" t="str">
        <f t="shared" si="9"/>
        <v/>
      </c>
      <c r="BR62" s="75" t="str">
        <f t="shared" si="10"/>
        <v/>
      </c>
      <c r="BU62" s="75" t="str">
        <f t="shared" si="11"/>
        <v/>
      </c>
      <c r="CY62" s="42" t="str">
        <f t="shared" si="14"/>
        <v/>
      </c>
    </row>
    <row r="63" spans="1:103" ht="20.100000000000001" customHeight="1" x14ac:dyDescent="0.3">
      <c r="A63" s="93">
        <f>ROW()</f>
        <v>63</v>
      </c>
      <c r="B63" s="142" t="str">
        <f t="shared" si="12"/>
        <v/>
      </c>
      <c r="C63" s="142" t="str">
        <f t="shared" si="0"/>
        <v/>
      </c>
      <c r="D63" s="142" t="str">
        <f>IF(C63="","",COUNTIFS(C$11:C63,"&gt;0"))</f>
        <v/>
      </c>
      <c r="E63" s="57"/>
      <c r="F63" s="58"/>
      <c r="G63" s="58"/>
      <c r="H63" s="57"/>
      <c r="I63" s="192"/>
      <c r="J63" s="68"/>
      <c r="K63" s="70">
        <v>0</v>
      </c>
      <c r="L63" s="196" t="str">
        <f>IFERROR(VLOOKUP(J63,Lists!J$4:K$719,2,FALSE),"")</f>
        <v/>
      </c>
      <c r="M63" s="71" t="str">
        <f>IFERROR(VLOOKUP(J63,Lists!J$4:L$719,3,FALSE),"")</f>
        <v/>
      </c>
      <c r="N63" s="72" t="str">
        <f t="shared" si="15"/>
        <v/>
      </c>
      <c r="O63" s="66"/>
      <c r="P63" s="193"/>
      <c r="Q63" s="194"/>
      <c r="R63" s="293"/>
      <c r="S63" s="97"/>
      <c r="T63" s="105"/>
      <c r="U63" s="106"/>
      <c r="V63" s="97"/>
      <c r="W63" s="107"/>
      <c r="X63" s="117"/>
      <c r="Y63" s="87" t="str">
        <f>IFERROR(VLOOKUP(I63,Lists!A$4:B$11,2,FALSE),"")</f>
        <v/>
      </c>
      <c r="Z63" s="87" t="str">
        <f>IFERROR(VLOOKUP(#REF!,Lists!A$12:B$45,2,FALSE),"")</f>
        <v/>
      </c>
      <c r="AA63" s="93" t="str">
        <f t="shared" si="2"/>
        <v/>
      </c>
      <c r="AB63" s="103" t="str">
        <f t="shared" si="3"/>
        <v/>
      </c>
      <c r="AC63" s="103" t="str">
        <f t="shared" si="4"/>
        <v/>
      </c>
      <c r="AD63" s="103" t="str">
        <f t="shared" si="5"/>
        <v/>
      </c>
      <c r="AE63" s="103" t="str">
        <f t="shared" si="6"/>
        <v/>
      </c>
      <c r="AF63" s="103" t="str">
        <f t="shared" si="13"/>
        <v/>
      </c>
      <c r="BO63" s="75" t="str">
        <f t="shared" si="7"/>
        <v/>
      </c>
      <c r="BP63" s="75" t="str">
        <f t="shared" si="8"/>
        <v/>
      </c>
      <c r="BQ63" s="75" t="str">
        <f t="shared" si="9"/>
        <v/>
      </c>
      <c r="BR63" s="75" t="str">
        <f t="shared" si="10"/>
        <v/>
      </c>
      <c r="BU63" s="75" t="str">
        <f t="shared" si="11"/>
        <v/>
      </c>
      <c r="CY63" s="42" t="str">
        <f t="shared" si="14"/>
        <v/>
      </c>
    </row>
    <row r="64" spans="1:103" ht="20.100000000000001" customHeight="1" x14ac:dyDescent="0.3">
      <c r="A64" s="93">
        <f>ROW()</f>
        <v>64</v>
      </c>
      <c r="B64" s="142" t="str">
        <f t="shared" si="12"/>
        <v/>
      </c>
      <c r="C64" s="142" t="str">
        <f t="shared" si="0"/>
        <v/>
      </c>
      <c r="D64" s="142" t="str">
        <f>IF(C64="","",COUNTIFS(C$11:C64,"&gt;0"))</f>
        <v/>
      </c>
      <c r="E64" s="57"/>
      <c r="F64" s="58"/>
      <c r="G64" s="58"/>
      <c r="H64" s="57"/>
      <c r="I64" s="192"/>
      <c r="J64" s="68"/>
      <c r="K64" s="70">
        <v>0</v>
      </c>
      <c r="L64" s="196" t="str">
        <f>IFERROR(VLOOKUP(J64,Lists!J$4:K$719,2,FALSE),"")</f>
        <v/>
      </c>
      <c r="M64" s="71" t="str">
        <f>IFERROR(VLOOKUP(J64,Lists!J$4:L$719,3,FALSE),"")</f>
        <v/>
      </c>
      <c r="N64" s="72" t="str">
        <f t="shared" si="15"/>
        <v/>
      </c>
      <c r="O64" s="66"/>
      <c r="P64" s="193"/>
      <c r="Q64" s="194"/>
      <c r="R64" s="293"/>
      <c r="S64" s="97"/>
      <c r="T64" s="105"/>
      <c r="U64" s="106"/>
      <c r="V64" s="97"/>
      <c r="W64" s="107"/>
      <c r="X64" s="117"/>
      <c r="Y64" s="87" t="str">
        <f>IFERROR(VLOOKUP(I64,Lists!A$4:B$11,2,FALSE),"")</f>
        <v/>
      </c>
      <c r="Z64" s="87" t="str">
        <f>IFERROR(VLOOKUP(#REF!,Lists!A$12:B$45,2,FALSE),"")</f>
        <v/>
      </c>
      <c r="AA64" s="93" t="str">
        <f t="shared" si="2"/>
        <v/>
      </c>
      <c r="AB64" s="103" t="str">
        <f t="shared" si="3"/>
        <v/>
      </c>
      <c r="AC64" s="103" t="str">
        <f t="shared" si="4"/>
        <v/>
      </c>
      <c r="AD64" s="103" t="str">
        <f t="shared" si="5"/>
        <v/>
      </c>
      <c r="AE64" s="103" t="str">
        <f t="shared" si="6"/>
        <v/>
      </c>
      <c r="AF64" s="103" t="str">
        <f t="shared" si="13"/>
        <v/>
      </c>
      <c r="BO64" s="75" t="str">
        <f t="shared" si="7"/>
        <v/>
      </c>
      <c r="BP64" s="75" t="str">
        <f t="shared" si="8"/>
        <v/>
      </c>
      <c r="BQ64" s="75" t="str">
        <f t="shared" si="9"/>
        <v/>
      </c>
      <c r="BR64" s="75" t="str">
        <f t="shared" si="10"/>
        <v/>
      </c>
      <c r="BU64" s="75" t="str">
        <f t="shared" si="11"/>
        <v/>
      </c>
      <c r="CY64" s="42" t="str">
        <f t="shared" si="14"/>
        <v/>
      </c>
    </row>
    <row r="65" spans="1:103" ht="20.100000000000001" customHeight="1" x14ac:dyDescent="0.3">
      <c r="A65" s="93">
        <f>ROW()</f>
        <v>65</v>
      </c>
      <c r="B65" s="142" t="str">
        <f t="shared" si="12"/>
        <v/>
      </c>
      <c r="C65" s="142" t="str">
        <f t="shared" si="0"/>
        <v/>
      </c>
      <c r="D65" s="142" t="str">
        <f>IF(C65="","",COUNTIFS(C$11:C65,"&gt;0"))</f>
        <v/>
      </c>
      <c r="E65" s="57"/>
      <c r="F65" s="58"/>
      <c r="G65" s="58"/>
      <c r="H65" s="57"/>
      <c r="I65" s="192"/>
      <c r="J65" s="68"/>
      <c r="K65" s="70">
        <v>0</v>
      </c>
      <c r="L65" s="196" t="str">
        <f>IFERROR(VLOOKUP(J65,Lists!J$4:K$719,2,FALSE),"")</f>
        <v/>
      </c>
      <c r="M65" s="71" t="str">
        <f>IFERROR(VLOOKUP(J65,Lists!J$4:L$719,3,FALSE),"")</f>
        <v/>
      </c>
      <c r="N65" s="72" t="str">
        <f t="shared" si="15"/>
        <v/>
      </c>
      <c r="O65" s="66"/>
      <c r="P65" s="193"/>
      <c r="Q65" s="194"/>
      <c r="R65" s="293"/>
      <c r="S65" s="97"/>
      <c r="T65" s="105"/>
      <c r="U65" s="106"/>
      <c r="V65" s="97"/>
      <c r="W65" s="107"/>
      <c r="X65" s="117"/>
      <c r="Y65" s="87" t="str">
        <f>IFERROR(VLOOKUP(I65,Lists!A$4:B$11,2,FALSE),"")</f>
        <v/>
      </c>
      <c r="Z65" s="87" t="str">
        <f>IFERROR(VLOOKUP(#REF!,Lists!A$12:B$45,2,FALSE),"")</f>
        <v/>
      </c>
      <c r="AA65" s="93" t="str">
        <f t="shared" si="2"/>
        <v/>
      </c>
      <c r="AB65" s="103" t="str">
        <f t="shared" si="3"/>
        <v/>
      </c>
      <c r="AC65" s="103" t="str">
        <f t="shared" si="4"/>
        <v/>
      </c>
      <c r="AD65" s="103" t="str">
        <f t="shared" si="5"/>
        <v/>
      </c>
      <c r="AE65" s="103" t="str">
        <f t="shared" si="6"/>
        <v/>
      </c>
      <c r="AF65" s="103" t="str">
        <f t="shared" si="13"/>
        <v/>
      </c>
      <c r="BO65" s="75" t="str">
        <f t="shared" si="7"/>
        <v/>
      </c>
      <c r="BP65" s="75" t="str">
        <f t="shared" si="8"/>
        <v/>
      </c>
      <c r="BQ65" s="75" t="str">
        <f t="shared" si="9"/>
        <v/>
      </c>
      <c r="BR65" s="75" t="str">
        <f t="shared" si="10"/>
        <v/>
      </c>
      <c r="BU65" s="75" t="str">
        <f t="shared" si="11"/>
        <v/>
      </c>
      <c r="CY65" s="42" t="str">
        <f t="shared" si="14"/>
        <v/>
      </c>
    </row>
    <row r="66" spans="1:103" ht="20.100000000000001" customHeight="1" x14ac:dyDescent="0.3">
      <c r="A66" s="93">
        <f>ROW()</f>
        <v>66</v>
      </c>
      <c r="B66" s="142" t="str">
        <f t="shared" si="12"/>
        <v/>
      </c>
      <c r="C66" s="142" t="str">
        <f t="shared" si="0"/>
        <v/>
      </c>
      <c r="D66" s="142" t="str">
        <f>IF(C66="","",COUNTIFS(C$11:C66,"&gt;0"))</f>
        <v/>
      </c>
      <c r="E66" s="57"/>
      <c r="F66" s="58"/>
      <c r="G66" s="58"/>
      <c r="H66" s="57"/>
      <c r="I66" s="192"/>
      <c r="J66" s="68"/>
      <c r="K66" s="70">
        <v>0</v>
      </c>
      <c r="L66" s="196" t="str">
        <f>IFERROR(VLOOKUP(J66,Lists!J$4:K$719,2,FALSE),"")</f>
        <v/>
      </c>
      <c r="M66" s="71" t="str">
        <f>IFERROR(VLOOKUP(J66,Lists!J$4:L$719,3,FALSE),"")</f>
        <v/>
      </c>
      <c r="N66" s="72" t="str">
        <f t="shared" si="15"/>
        <v/>
      </c>
      <c r="O66" s="66"/>
      <c r="P66" s="193"/>
      <c r="Q66" s="194"/>
      <c r="R66" s="293"/>
      <c r="S66" s="97"/>
      <c r="T66" s="105"/>
      <c r="U66" s="106"/>
      <c r="V66" s="97"/>
      <c r="W66" s="107"/>
      <c r="X66" s="117"/>
      <c r="Y66" s="87" t="str">
        <f>IFERROR(VLOOKUP(I66,Lists!A$4:B$11,2,FALSE),"")</f>
        <v/>
      </c>
      <c r="Z66" s="87" t="str">
        <f>IFERROR(VLOOKUP(#REF!,Lists!A$12:B$45,2,FALSE),"")</f>
        <v/>
      </c>
      <c r="AA66" s="93" t="str">
        <f t="shared" si="2"/>
        <v/>
      </c>
      <c r="AB66" s="103" t="str">
        <f t="shared" si="3"/>
        <v/>
      </c>
      <c r="AC66" s="103" t="str">
        <f t="shared" si="4"/>
        <v/>
      </c>
      <c r="AD66" s="103" t="str">
        <f t="shared" si="5"/>
        <v/>
      </c>
      <c r="AE66" s="103" t="str">
        <f t="shared" si="6"/>
        <v/>
      </c>
      <c r="AF66" s="103" t="str">
        <f t="shared" si="13"/>
        <v/>
      </c>
      <c r="BO66" s="75" t="str">
        <f t="shared" si="7"/>
        <v/>
      </c>
      <c r="BP66" s="75" t="str">
        <f t="shared" si="8"/>
        <v/>
      </c>
      <c r="BQ66" s="75" t="str">
        <f t="shared" si="9"/>
        <v/>
      </c>
      <c r="BR66" s="75" t="str">
        <f t="shared" si="10"/>
        <v/>
      </c>
      <c r="BU66" s="75" t="str">
        <f t="shared" si="11"/>
        <v/>
      </c>
      <c r="CY66" s="42" t="str">
        <f t="shared" si="14"/>
        <v/>
      </c>
    </row>
    <row r="67" spans="1:103" ht="20.100000000000001" customHeight="1" x14ac:dyDescent="0.3">
      <c r="A67" s="93">
        <f>ROW()</f>
        <v>67</v>
      </c>
      <c r="B67" s="142" t="str">
        <f t="shared" si="12"/>
        <v/>
      </c>
      <c r="C67" s="142" t="str">
        <f t="shared" si="0"/>
        <v/>
      </c>
      <c r="D67" s="142" t="str">
        <f>IF(C67="","",COUNTIFS(C$11:C67,"&gt;0"))</f>
        <v/>
      </c>
      <c r="E67" s="57"/>
      <c r="F67" s="58"/>
      <c r="G67" s="58"/>
      <c r="H67" s="57"/>
      <c r="I67" s="192"/>
      <c r="J67" s="68"/>
      <c r="K67" s="70">
        <v>0</v>
      </c>
      <c r="L67" s="196" t="str">
        <f>IFERROR(VLOOKUP(J67,Lists!J$4:K$719,2,FALSE),"")</f>
        <v/>
      </c>
      <c r="M67" s="71" t="str">
        <f>IFERROR(VLOOKUP(J67,Lists!J$4:L$719,3,FALSE),"")</f>
        <v/>
      </c>
      <c r="N67" s="72" t="str">
        <f t="shared" si="15"/>
        <v/>
      </c>
      <c r="O67" s="66"/>
      <c r="P67" s="193"/>
      <c r="Q67" s="194"/>
      <c r="R67" s="293"/>
      <c r="S67" s="97"/>
      <c r="T67" s="105"/>
      <c r="U67" s="106"/>
      <c r="V67" s="97"/>
      <c r="W67" s="107"/>
      <c r="X67" s="117"/>
      <c r="Y67" s="87" t="str">
        <f>IFERROR(VLOOKUP(I67,Lists!A$4:B$11,2,FALSE),"")</f>
        <v/>
      </c>
      <c r="Z67" s="87" t="str">
        <f>IFERROR(VLOOKUP(#REF!,Lists!A$12:B$45,2,FALSE),"")</f>
        <v/>
      </c>
      <c r="AA67" s="93" t="str">
        <f t="shared" si="2"/>
        <v/>
      </c>
      <c r="AB67" s="103" t="str">
        <f t="shared" si="3"/>
        <v/>
      </c>
      <c r="AC67" s="103" t="str">
        <f t="shared" si="4"/>
        <v/>
      </c>
      <c r="AD67" s="103" t="str">
        <f t="shared" si="5"/>
        <v/>
      </c>
      <c r="AE67" s="103" t="str">
        <f t="shared" si="6"/>
        <v/>
      </c>
      <c r="AF67" s="103" t="str">
        <f t="shared" si="13"/>
        <v/>
      </c>
      <c r="BO67" s="75" t="str">
        <f t="shared" si="7"/>
        <v/>
      </c>
      <c r="BP67" s="75" t="str">
        <f t="shared" si="8"/>
        <v/>
      </c>
      <c r="BQ67" s="75" t="str">
        <f t="shared" si="9"/>
        <v/>
      </c>
      <c r="BR67" s="75" t="str">
        <f t="shared" si="10"/>
        <v/>
      </c>
      <c r="BU67" s="75" t="str">
        <f t="shared" si="11"/>
        <v/>
      </c>
      <c r="CY67" s="42" t="str">
        <f t="shared" si="14"/>
        <v/>
      </c>
    </row>
    <row r="68" spans="1:103" ht="20.100000000000001" customHeight="1" x14ac:dyDescent="0.3">
      <c r="A68" s="93">
        <f>ROW()</f>
        <v>68</v>
      </c>
      <c r="B68" s="142" t="str">
        <f t="shared" si="12"/>
        <v/>
      </c>
      <c r="C68" s="142" t="str">
        <f t="shared" si="0"/>
        <v/>
      </c>
      <c r="D68" s="142" t="str">
        <f>IF(C68="","",COUNTIFS(C$11:C68,"&gt;0"))</f>
        <v/>
      </c>
      <c r="E68" s="57"/>
      <c r="F68" s="58"/>
      <c r="G68" s="58"/>
      <c r="H68" s="57"/>
      <c r="I68" s="192"/>
      <c r="J68" s="68"/>
      <c r="K68" s="70">
        <v>0</v>
      </c>
      <c r="L68" s="196" t="str">
        <f>IFERROR(VLOOKUP(J68,Lists!J$4:K$719,2,FALSE),"")</f>
        <v/>
      </c>
      <c r="M68" s="71" t="str">
        <f>IFERROR(VLOOKUP(J68,Lists!J$4:L$719,3,FALSE),"")</f>
        <v/>
      </c>
      <c r="N68" s="72" t="str">
        <f t="shared" si="15"/>
        <v/>
      </c>
      <c r="O68" s="66"/>
      <c r="P68" s="193"/>
      <c r="Q68" s="194"/>
      <c r="R68" s="293"/>
      <c r="S68" s="97"/>
      <c r="T68" s="105"/>
      <c r="U68" s="106"/>
      <c r="V68" s="97"/>
      <c r="W68" s="107"/>
      <c r="X68" s="117"/>
      <c r="Y68" s="87" t="str">
        <f>IFERROR(VLOOKUP(I68,Lists!A$4:B$11,2,FALSE),"")</f>
        <v/>
      </c>
      <c r="Z68" s="87" t="str">
        <f>IFERROR(VLOOKUP(#REF!,Lists!A$12:B$45,2,FALSE),"")</f>
        <v/>
      </c>
      <c r="AA68" s="93" t="str">
        <f t="shared" si="2"/>
        <v/>
      </c>
      <c r="AB68" s="103" t="str">
        <f t="shared" si="3"/>
        <v/>
      </c>
      <c r="AC68" s="103" t="str">
        <f t="shared" si="4"/>
        <v/>
      </c>
      <c r="AD68" s="103" t="str">
        <f t="shared" si="5"/>
        <v/>
      </c>
      <c r="AE68" s="103" t="str">
        <f t="shared" si="6"/>
        <v/>
      </c>
      <c r="AF68" s="103" t="str">
        <f t="shared" si="13"/>
        <v/>
      </c>
      <c r="BO68" s="75" t="str">
        <f t="shared" si="7"/>
        <v/>
      </c>
      <c r="BP68" s="75" t="str">
        <f t="shared" si="8"/>
        <v/>
      </c>
      <c r="BQ68" s="75" t="str">
        <f t="shared" si="9"/>
        <v/>
      </c>
      <c r="BR68" s="75" t="str">
        <f t="shared" si="10"/>
        <v/>
      </c>
      <c r="BU68" s="75" t="str">
        <f t="shared" si="11"/>
        <v/>
      </c>
      <c r="CY68" s="42" t="str">
        <f t="shared" si="14"/>
        <v/>
      </c>
    </row>
    <row r="69" spans="1:103" ht="20.100000000000001" customHeight="1" x14ac:dyDescent="0.3">
      <c r="A69" s="93">
        <f>ROW()</f>
        <v>69</v>
      </c>
      <c r="B69" s="142" t="str">
        <f t="shared" si="12"/>
        <v/>
      </c>
      <c r="C69" s="142" t="str">
        <f t="shared" si="0"/>
        <v/>
      </c>
      <c r="D69" s="142" t="str">
        <f>IF(C69="","",COUNTIFS(C$11:C69,"&gt;0"))</f>
        <v/>
      </c>
      <c r="E69" s="57"/>
      <c r="F69" s="58"/>
      <c r="G69" s="58"/>
      <c r="H69" s="57"/>
      <c r="I69" s="192"/>
      <c r="J69" s="68"/>
      <c r="K69" s="70">
        <v>0</v>
      </c>
      <c r="L69" s="196" t="str">
        <f>IFERROR(VLOOKUP(J69,Lists!J$4:K$719,2,FALSE),"")</f>
        <v/>
      </c>
      <c r="M69" s="71" t="str">
        <f>IFERROR(VLOOKUP(J69,Lists!J$4:L$719,3,FALSE),"")</f>
        <v/>
      </c>
      <c r="N69" s="72" t="str">
        <f t="shared" si="15"/>
        <v/>
      </c>
      <c r="O69" s="66"/>
      <c r="P69" s="193"/>
      <c r="Q69" s="194"/>
      <c r="R69" s="293"/>
      <c r="S69" s="97"/>
      <c r="T69" s="105"/>
      <c r="U69" s="106"/>
      <c r="V69" s="97"/>
      <c r="W69" s="107"/>
      <c r="X69" s="117"/>
      <c r="Y69" s="87" t="str">
        <f>IFERROR(VLOOKUP(I69,Lists!A$4:B$11,2,FALSE),"")</f>
        <v/>
      </c>
      <c r="Z69" s="87" t="str">
        <f>IFERROR(VLOOKUP(#REF!,Lists!A$12:B$45,2,FALSE),"")</f>
        <v/>
      </c>
      <c r="AA69" s="93" t="str">
        <f t="shared" si="2"/>
        <v/>
      </c>
      <c r="AB69" s="103" t="str">
        <f t="shared" si="3"/>
        <v/>
      </c>
      <c r="AC69" s="103" t="str">
        <f t="shared" si="4"/>
        <v/>
      </c>
      <c r="AD69" s="103" t="str">
        <f t="shared" si="5"/>
        <v/>
      </c>
      <c r="AE69" s="103" t="str">
        <f t="shared" si="6"/>
        <v/>
      </c>
      <c r="AF69" s="103" t="str">
        <f t="shared" si="13"/>
        <v/>
      </c>
      <c r="BO69" s="75" t="str">
        <f t="shared" si="7"/>
        <v/>
      </c>
      <c r="BP69" s="75" t="str">
        <f t="shared" si="8"/>
        <v/>
      </c>
      <c r="BQ69" s="75" t="str">
        <f t="shared" si="9"/>
        <v/>
      </c>
      <c r="BR69" s="75" t="str">
        <f t="shared" si="10"/>
        <v/>
      </c>
      <c r="BU69" s="75" t="str">
        <f t="shared" si="11"/>
        <v/>
      </c>
      <c r="CY69" s="42" t="str">
        <f t="shared" si="14"/>
        <v/>
      </c>
    </row>
    <row r="70" spans="1:103" ht="20.100000000000001" customHeight="1" x14ac:dyDescent="0.3">
      <c r="A70" s="93">
        <f>ROW()</f>
        <v>70</v>
      </c>
      <c r="B70" s="142" t="str">
        <f t="shared" si="12"/>
        <v/>
      </c>
      <c r="C70" s="142" t="str">
        <f t="shared" si="0"/>
        <v/>
      </c>
      <c r="D70" s="142" t="str">
        <f>IF(C70="","",COUNTIFS(C$11:C70,"&gt;0"))</f>
        <v/>
      </c>
      <c r="E70" s="57"/>
      <c r="F70" s="58"/>
      <c r="G70" s="58"/>
      <c r="H70" s="57"/>
      <c r="I70" s="192"/>
      <c r="J70" s="68"/>
      <c r="K70" s="70">
        <v>0</v>
      </c>
      <c r="L70" s="196" t="str">
        <f>IFERROR(VLOOKUP(J70,Lists!J$4:K$719,2,FALSE),"")</f>
        <v/>
      </c>
      <c r="M70" s="71" t="str">
        <f>IFERROR(VLOOKUP(J70,Lists!J$4:L$719,3,FALSE),"")</f>
        <v/>
      </c>
      <c r="N70" s="72" t="str">
        <f t="shared" si="15"/>
        <v/>
      </c>
      <c r="O70" s="66"/>
      <c r="P70" s="193"/>
      <c r="Q70" s="194"/>
      <c r="R70" s="293"/>
      <c r="S70" s="97"/>
      <c r="T70" s="105"/>
      <c r="U70" s="106"/>
      <c r="V70" s="97"/>
      <c r="W70" s="107"/>
      <c r="X70" s="117"/>
      <c r="Y70" s="87" t="str">
        <f>IFERROR(VLOOKUP(I70,Lists!A$4:B$11,2,FALSE),"")</f>
        <v/>
      </c>
      <c r="Z70" s="87" t="str">
        <f>IFERROR(VLOOKUP(#REF!,Lists!A$12:B$45,2,FALSE),"")</f>
        <v/>
      </c>
      <c r="AA70" s="93" t="str">
        <f t="shared" si="2"/>
        <v/>
      </c>
      <c r="AB70" s="103" t="str">
        <f t="shared" si="3"/>
        <v/>
      </c>
      <c r="AC70" s="103" t="str">
        <f t="shared" si="4"/>
        <v/>
      </c>
      <c r="AD70" s="103" t="str">
        <f t="shared" si="5"/>
        <v/>
      </c>
      <c r="AE70" s="103" t="str">
        <f t="shared" si="6"/>
        <v/>
      </c>
      <c r="AF70" s="103" t="str">
        <f t="shared" si="13"/>
        <v/>
      </c>
      <c r="BO70" s="75" t="str">
        <f t="shared" si="7"/>
        <v/>
      </c>
      <c r="BP70" s="75" t="str">
        <f t="shared" si="8"/>
        <v/>
      </c>
      <c r="BQ70" s="75" t="str">
        <f t="shared" si="9"/>
        <v/>
      </c>
      <c r="BR70" s="75" t="str">
        <f t="shared" si="10"/>
        <v/>
      </c>
      <c r="BU70" s="75" t="str">
        <f t="shared" si="11"/>
        <v/>
      </c>
      <c r="CY70" s="42" t="str">
        <f t="shared" si="14"/>
        <v/>
      </c>
    </row>
    <row r="71" spans="1:103" ht="20.100000000000001" customHeight="1" x14ac:dyDescent="0.3">
      <c r="A71" s="93">
        <f>ROW()</f>
        <v>71</v>
      </c>
      <c r="B71" s="142" t="str">
        <f t="shared" si="12"/>
        <v/>
      </c>
      <c r="C71" s="142" t="str">
        <f t="shared" si="0"/>
        <v/>
      </c>
      <c r="D71" s="142" t="str">
        <f>IF(C71="","",COUNTIFS(C$11:C71,"&gt;0"))</f>
        <v/>
      </c>
      <c r="E71" s="57"/>
      <c r="F71" s="58"/>
      <c r="G71" s="58"/>
      <c r="H71" s="57"/>
      <c r="I71" s="192"/>
      <c r="J71" s="68"/>
      <c r="K71" s="70">
        <v>0</v>
      </c>
      <c r="L71" s="196" t="str">
        <f>IFERROR(VLOOKUP(J71,Lists!J$4:K$719,2,FALSE),"")</f>
        <v/>
      </c>
      <c r="M71" s="71" t="str">
        <f>IFERROR(VLOOKUP(J71,Lists!J$4:L$719,3,FALSE),"")</f>
        <v/>
      </c>
      <c r="N71" s="72" t="str">
        <f t="shared" si="15"/>
        <v/>
      </c>
      <c r="O71" s="66"/>
      <c r="P71" s="193"/>
      <c r="Q71" s="194"/>
      <c r="R71" s="293"/>
      <c r="S71" s="97"/>
      <c r="T71" s="105"/>
      <c r="U71" s="106"/>
      <c r="V71" s="97"/>
      <c r="W71" s="107"/>
      <c r="X71" s="117"/>
      <c r="Y71" s="87" t="str">
        <f>IFERROR(VLOOKUP(I71,Lists!A$4:B$11,2,FALSE),"")</f>
        <v/>
      </c>
      <c r="Z71" s="87" t="str">
        <f>IFERROR(VLOOKUP(#REF!,Lists!A$12:B$45,2,FALSE),"")</f>
        <v/>
      </c>
      <c r="AA71" s="93" t="str">
        <f t="shared" si="2"/>
        <v/>
      </c>
      <c r="AB71" s="103" t="str">
        <f t="shared" si="3"/>
        <v/>
      </c>
      <c r="AC71" s="103" t="str">
        <f t="shared" si="4"/>
        <v/>
      </c>
      <c r="AD71" s="103" t="str">
        <f t="shared" si="5"/>
        <v/>
      </c>
      <c r="AE71" s="103" t="str">
        <f t="shared" si="6"/>
        <v/>
      </c>
      <c r="AF71" s="103" t="str">
        <f t="shared" si="13"/>
        <v/>
      </c>
      <c r="BO71" s="75" t="str">
        <f t="shared" si="7"/>
        <v/>
      </c>
      <c r="BP71" s="75" t="str">
        <f t="shared" si="8"/>
        <v/>
      </c>
      <c r="BQ71" s="75" t="str">
        <f t="shared" si="9"/>
        <v/>
      </c>
      <c r="BR71" s="75" t="str">
        <f t="shared" si="10"/>
        <v/>
      </c>
      <c r="BU71" s="75" t="str">
        <f t="shared" si="11"/>
        <v/>
      </c>
      <c r="CY71" s="42" t="str">
        <f t="shared" si="14"/>
        <v/>
      </c>
    </row>
    <row r="72" spans="1:103" ht="20.100000000000001" customHeight="1" x14ac:dyDescent="0.3">
      <c r="A72" s="93">
        <f>ROW()</f>
        <v>72</v>
      </c>
      <c r="B72" s="142" t="str">
        <f t="shared" si="12"/>
        <v/>
      </c>
      <c r="C72" s="142" t="str">
        <f t="shared" si="0"/>
        <v/>
      </c>
      <c r="D72" s="142" t="str">
        <f>IF(C72="","",COUNTIFS(C$11:C72,"&gt;0"))</f>
        <v/>
      </c>
      <c r="E72" s="57"/>
      <c r="F72" s="58"/>
      <c r="G72" s="58"/>
      <c r="H72" s="57"/>
      <c r="I72" s="192"/>
      <c r="J72" s="68"/>
      <c r="K72" s="70">
        <v>0</v>
      </c>
      <c r="L72" s="196" t="str">
        <f>IFERROR(VLOOKUP(J72,Lists!J$4:K$719,2,FALSE),"")</f>
        <v/>
      </c>
      <c r="M72" s="71" t="str">
        <f>IFERROR(VLOOKUP(J72,Lists!J$4:L$719,3,FALSE),"")</f>
        <v/>
      </c>
      <c r="N72" s="72" t="str">
        <f t="shared" si="15"/>
        <v/>
      </c>
      <c r="O72" s="66"/>
      <c r="P72" s="193"/>
      <c r="Q72" s="194"/>
      <c r="R72" s="293"/>
      <c r="S72" s="97"/>
      <c r="T72" s="105"/>
      <c r="U72" s="106"/>
      <c r="V72" s="97"/>
      <c r="W72" s="107"/>
      <c r="X72" s="117"/>
      <c r="Y72" s="87" t="str">
        <f>IFERROR(VLOOKUP(I72,Lists!A$4:B$11,2,FALSE),"")</f>
        <v/>
      </c>
      <c r="Z72" s="87" t="str">
        <f>IFERROR(VLOOKUP(#REF!,Lists!A$12:B$45,2,FALSE),"")</f>
        <v/>
      </c>
      <c r="AA72" s="93" t="str">
        <f t="shared" si="2"/>
        <v/>
      </c>
      <c r="AB72" s="103" t="str">
        <f t="shared" si="3"/>
        <v/>
      </c>
      <c r="AC72" s="103" t="str">
        <f t="shared" si="4"/>
        <v/>
      </c>
      <c r="AD72" s="103" t="str">
        <f t="shared" si="5"/>
        <v/>
      </c>
      <c r="AE72" s="103" t="str">
        <f t="shared" si="6"/>
        <v/>
      </c>
      <c r="AF72" s="103" t="str">
        <f t="shared" si="13"/>
        <v/>
      </c>
      <c r="BO72" s="75" t="str">
        <f t="shared" si="7"/>
        <v/>
      </c>
      <c r="BP72" s="75" t="str">
        <f t="shared" si="8"/>
        <v/>
      </c>
      <c r="BQ72" s="75" t="str">
        <f t="shared" si="9"/>
        <v/>
      </c>
      <c r="BR72" s="75" t="str">
        <f t="shared" si="10"/>
        <v/>
      </c>
      <c r="BU72" s="75" t="str">
        <f t="shared" si="11"/>
        <v/>
      </c>
      <c r="CY72" s="42" t="str">
        <f t="shared" si="14"/>
        <v/>
      </c>
    </row>
    <row r="73" spans="1:103" ht="20.100000000000001" customHeight="1" x14ac:dyDescent="0.3">
      <c r="A73" s="93">
        <f>ROW()</f>
        <v>73</v>
      </c>
      <c r="B73" s="142" t="str">
        <f t="shared" si="12"/>
        <v/>
      </c>
      <c r="C73" s="142" t="str">
        <f t="shared" si="0"/>
        <v/>
      </c>
      <c r="D73" s="142" t="str">
        <f>IF(C73="","",COUNTIFS(C$11:C73,"&gt;0"))</f>
        <v/>
      </c>
      <c r="E73" s="57"/>
      <c r="F73" s="58"/>
      <c r="G73" s="58"/>
      <c r="H73" s="57"/>
      <c r="I73" s="192"/>
      <c r="J73" s="68"/>
      <c r="K73" s="70">
        <v>0</v>
      </c>
      <c r="L73" s="196" t="str">
        <f>IFERROR(VLOOKUP(J73,Lists!J$4:K$719,2,FALSE),"")</f>
        <v/>
      </c>
      <c r="M73" s="71" t="str">
        <f>IFERROR(VLOOKUP(J73,Lists!J$4:L$719,3,FALSE),"")</f>
        <v/>
      </c>
      <c r="N73" s="72" t="str">
        <f t="shared" si="15"/>
        <v/>
      </c>
      <c r="O73" s="66"/>
      <c r="P73" s="193"/>
      <c r="Q73" s="194"/>
      <c r="R73" s="293"/>
      <c r="S73" s="97"/>
      <c r="T73" s="105"/>
      <c r="U73" s="106"/>
      <c r="V73" s="97"/>
      <c r="W73" s="107"/>
      <c r="X73" s="117"/>
      <c r="Y73" s="87" t="str">
        <f>IFERROR(VLOOKUP(I73,Lists!A$4:B$11,2,FALSE),"")</f>
        <v/>
      </c>
      <c r="Z73" s="87" t="str">
        <f>IFERROR(VLOOKUP(#REF!,Lists!A$12:B$45,2,FALSE),"")</f>
        <v/>
      </c>
      <c r="AA73" s="93" t="str">
        <f t="shared" si="2"/>
        <v/>
      </c>
      <c r="AB73" s="103" t="str">
        <f t="shared" si="3"/>
        <v/>
      </c>
      <c r="AC73" s="103" t="str">
        <f t="shared" si="4"/>
        <v/>
      </c>
      <c r="AD73" s="103" t="str">
        <f t="shared" si="5"/>
        <v/>
      </c>
      <c r="AE73" s="103" t="str">
        <f t="shared" si="6"/>
        <v/>
      </c>
      <c r="AF73" s="103" t="str">
        <f t="shared" si="13"/>
        <v/>
      </c>
      <c r="BO73" s="75" t="str">
        <f t="shared" si="7"/>
        <v/>
      </c>
      <c r="BP73" s="75" t="str">
        <f t="shared" si="8"/>
        <v/>
      </c>
      <c r="BQ73" s="75" t="str">
        <f t="shared" si="9"/>
        <v/>
      </c>
      <c r="BR73" s="75" t="str">
        <f t="shared" si="10"/>
        <v/>
      </c>
      <c r="BU73" s="75" t="str">
        <f t="shared" si="11"/>
        <v/>
      </c>
      <c r="CY73" s="42" t="str">
        <f t="shared" si="14"/>
        <v/>
      </c>
    </row>
    <row r="74" spans="1:103" ht="20.100000000000001" customHeight="1" x14ac:dyDescent="0.3">
      <c r="A74" s="93">
        <f>ROW()</f>
        <v>74</v>
      </c>
      <c r="B74" s="142" t="str">
        <f t="shared" si="12"/>
        <v/>
      </c>
      <c r="C74" s="142" t="str">
        <f t="shared" si="0"/>
        <v/>
      </c>
      <c r="D74" s="142" t="str">
        <f>IF(C74="","",COUNTIFS(C$11:C74,"&gt;0"))</f>
        <v/>
      </c>
      <c r="E74" s="57"/>
      <c r="F74" s="58"/>
      <c r="G74" s="58"/>
      <c r="H74" s="57"/>
      <c r="I74" s="192"/>
      <c r="J74" s="68"/>
      <c r="K74" s="70">
        <v>0</v>
      </c>
      <c r="L74" s="196" t="str">
        <f>IFERROR(VLOOKUP(J74,Lists!J$4:K$719,2,FALSE),"")</f>
        <v/>
      </c>
      <c r="M74" s="71" t="str">
        <f>IFERROR(VLOOKUP(J74,Lists!J$4:L$719,3,FALSE),"")</f>
        <v/>
      </c>
      <c r="N74" s="72" t="str">
        <f t="shared" si="15"/>
        <v/>
      </c>
      <c r="O74" s="66"/>
      <c r="P74" s="193"/>
      <c r="Q74" s="194"/>
      <c r="R74" s="293"/>
      <c r="S74" s="97"/>
      <c r="T74" s="105"/>
      <c r="U74" s="106"/>
      <c r="V74" s="97"/>
      <c r="W74" s="107"/>
      <c r="X74" s="117"/>
      <c r="Y74" s="87" t="str">
        <f>IFERROR(VLOOKUP(I74,Lists!A$4:B$11,2,FALSE),"")</f>
        <v/>
      </c>
      <c r="Z74" s="87" t="str">
        <f>IFERROR(VLOOKUP(#REF!,Lists!A$12:B$45,2,FALSE),"")</f>
        <v/>
      </c>
      <c r="AA74" s="93" t="str">
        <f t="shared" si="2"/>
        <v/>
      </c>
      <c r="AB74" s="103" t="str">
        <f t="shared" si="3"/>
        <v/>
      </c>
      <c r="AC74" s="103" t="str">
        <f t="shared" si="4"/>
        <v/>
      </c>
      <c r="AD74" s="103" t="str">
        <f t="shared" si="5"/>
        <v/>
      </c>
      <c r="AE74" s="103" t="str">
        <f t="shared" si="6"/>
        <v/>
      </c>
      <c r="AF74" s="103" t="str">
        <f t="shared" si="13"/>
        <v/>
      </c>
      <c r="BO74" s="75" t="str">
        <f t="shared" si="7"/>
        <v/>
      </c>
      <c r="BP74" s="75" t="str">
        <f t="shared" si="8"/>
        <v/>
      </c>
      <c r="BQ74" s="75" t="str">
        <f t="shared" si="9"/>
        <v/>
      </c>
      <c r="BR74" s="75" t="str">
        <f t="shared" si="10"/>
        <v/>
      </c>
      <c r="BU74" s="75" t="str">
        <f t="shared" si="11"/>
        <v/>
      </c>
      <c r="CY74" s="42" t="str">
        <f t="shared" si="14"/>
        <v/>
      </c>
    </row>
    <row r="75" spans="1:103" ht="20.100000000000001" customHeight="1" x14ac:dyDescent="0.3">
      <c r="A75" s="93">
        <f>ROW()</f>
        <v>75</v>
      </c>
      <c r="B75" s="142" t="str">
        <f t="shared" si="12"/>
        <v/>
      </c>
      <c r="C75" s="142" t="str">
        <f t="shared" ref="C75:C138" si="16">IF(S75="Yes",B75,"")</f>
        <v/>
      </c>
      <c r="D75" s="142" t="str">
        <f>IF(C75="","",COUNTIFS(C$11:C75,"&gt;0"))</f>
        <v/>
      </c>
      <c r="E75" s="57"/>
      <c r="F75" s="58"/>
      <c r="G75" s="58"/>
      <c r="H75" s="57"/>
      <c r="I75" s="192"/>
      <c r="J75" s="68"/>
      <c r="K75" s="70">
        <v>0</v>
      </c>
      <c r="L75" s="196" t="str">
        <f>IFERROR(VLOOKUP(J75,Lists!J$4:K$719,2,FALSE),"")</f>
        <v/>
      </c>
      <c r="M75" s="71" t="str">
        <f>IFERROR(VLOOKUP(J75,Lists!J$4:L$719,3,FALSE),"")</f>
        <v/>
      </c>
      <c r="N75" s="72" t="str">
        <f t="shared" si="15"/>
        <v/>
      </c>
      <c r="O75" s="66"/>
      <c r="P75" s="193"/>
      <c r="Q75" s="194"/>
      <c r="R75" s="293"/>
      <c r="S75" s="97"/>
      <c r="T75" s="105"/>
      <c r="U75" s="106"/>
      <c r="V75" s="97"/>
      <c r="W75" s="107"/>
      <c r="X75" s="117"/>
      <c r="Y75" s="87" t="str">
        <f>IFERROR(VLOOKUP(I75,Lists!A$4:B$11,2,FALSE),"")</f>
        <v/>
      </c>
      <c r="Z75" s="87" t="str">
        <f>IFERROR(VLOOKUP(#REF!,Lists!A$12:B$45,2,FALSE),"")</f>
        <v/>
      </c>
      <c r="AA75" s="93" t="str">
        <f t="shared" ref="AA75:AA138" si="17">IF(K75&lt;&gt;0,IF(O75="","P",""),"")</f>
        <v/>
      </c>
      <c r="AB75" s="103" t="str">
        <f t="shared" ref="AB75:AB138" si="18">IF(K75&lt;&gt;0,IF(O75&lt;&gt;0,IF(S75="","P",""),"P"),"")</f>
        <v/>
      </c>
      <c r="AC75" s="103" t="str">
        <f t="shared" ref="AC75:AC138" si="19">IF(K75&lt;&gt;0,IF(S75="Yes",IF(Q75="","P",""),""),"")</f>
        <v/>
      </c>
      <c r="AD75" s="103" t="str">
        <f t="shared" ref="AD75:AD138" si="20">IF(K75&lt;&gt;0,IF(S75="Yes",IF(T75="","P",""),""),"")</f>
        <v/>
      </c>
      <c r="AE75" s="103" t="str">
        <f t="shared" ref="AE75:AE138" si="21">IF(K75&lt;&gt;0,IF(S75="Yes",IF(V75="","P",""),""),"")</f>
        <v/>
      </c>
      <c r="AF75" s="103" t="str">
        <f t="shared" ref="AF75:AF138" si="22">IF(K75&lt;&gt;0,IF(T75="No - Never began",IF(U75="","P",""),""),"")</f>
        <v/>
      </c>
      <c r="BO75" s="75" t="str">
        <f t="shared" ref="BO75:BO138" si="23">IF($O75&gt;0,IF(E75="","P",""),"")</f>
        <v/>
      </c>
      <c r="BP75" s="75" t="str">
        <f t="shared" ref="BP75:BP138" si="24">IF($O75&gt;0,IF(F75="","P",""),"")</f>
        <v/>
      </c>
      <c r="BQ75" s="75" t="str">
        <f t="shared" ref="BQ75:BQ138" si="25">IF($O75&gt;0,IF(G75="","P",""),"")</f>
        <v/>
      </c>
      <c r="BR75" s="75" t="str">
        <f t="shared" ref="BR75:BR138" si="26">IF($O75&gt;0,IF(H75="","P",""),"")</f>
        <v/>
      </c>
      <c r="BU75" s="75" t="str">
        <f t="shared" ref="BU75:BU138" si="27">IF($O75&gt;0,IF(K75=0,"P",""),"")</f>
        <v/>
      </c>
      <c r="CY75" s="42" t="str">
        <f t="shared" si="14"/>
        <v/>
      </c>
    </row>
    <row r="76" spans="1:103" ht="20.100000000000001" customHeight="1" x14ac:dyDescent="0.3">
      <c r="A76" s="93">
        <f>ROW()</f>
        <v>76</v>
      </c>
      <c r="B76" s="142" t="str">
        <f t="shared" ref="B76:B139" si="28">IF(H76&gt;0,IF(H76&amp;J76=H75&amp;J75,B75,B75+1),"")</f>
        <v/>
      </c>
      <c r="C76" s="142" t="str">
        <f t="shared" si="16"/>
        <v/>
      </c>
      <c r="D76" s="142" t="str">
        <f>IF(C76="","",COUNTIFS(C$11:C76,"&gt;0"))</f>
        <v/>
      </c>
      <c r="E76" s="57"/>
      <c r="F76" s="58"/>
      <c r="G76" s="58"/>
      <c r="H76" s="57"/>
      <c r="I76" s="192"/>
      <c r="J76" s="68"/>
      <c r="K76" s="70">
        <v>0</v>
      </c>
      <c r="L76" s="196" t="str">
        <f>IFERROR(VLOOKUP(J76,Lists!J$4:K$719,2,FALSE),"")</f>
        <v/>
      </c>
      <c r="M76" s="71" t="str">
        <f>IFERROR(VLOOKUP(J76,Lists!J$4:L$719,3,FALSE),"")</f>
        <v/>
      </c>
      <c r="N76" s="72" t="str">
        <f t="shared" ref="N76:N139" si="29">IF(K76&gt;0,K76*L76,"")</f>
        <v/>
      </c>
      <c r="O76" s="66"/>
      <c r="P76" s="193"/>
      <c r="Q76" s="194"/>
      <c r="R76" s="293"/>
      <c r="S76" s="97"/>
      <c r="T76" s="105"/>
      <c r="U76" s="106"/>
      <c r="V76" s="97"/>
      <c r="W76" s="107"/>
      <c r="X76" s="117"/>
      <c r="Y76" s="87" t="str">
        <f>IFERROR(VLOOKUP(I76,Lists!A$4:B$11,2,FALSE),"")</f>
        <v/>
      </c>
      <c r="Z76" s="87" t="str">
        <f>IFERROR(VLOOKUP(#REF!,Lists!A$12:B$45,2,FALSE),"")</f>
        <v/>
      </c>
      <c r="AA76" s="93" t="str">
        <f t="shared" si="17"/>
        <v/>
      </c>
      <c r="AB76" s="103" t="str">
        <f t="shared" si="18"/>
        <v/>
      </c>
      <c r="AC76" s="103" t="str">
        <f t="shared" si="19"/>
        <v/>
      </c>
      <c r="AD76" s="103" t="str">
        <f t="shared" si="20"/>
        <v/>
      </c>
      <c r="AE76" s="103" t="str">
        <f t="shared" si="21"/>
        <v/>
      </c>
      <c r="AF76" s="103" t="str">
        <f t="shared" si="22"/>
        <v/>
      </c>
      <c r="BO76" s="75" t="str">
        <f t="shared" si="23"/>
        <v/>
      </c>
      <c r="BP76" s="75" t="str">
        <f t="shared" si="24"/>
        <v/>
      </c>
      <c r="BQ76" s="75" t="str">
        <f t="shared" si="25"/>
        <v/>
      </c>
      <c r="BR76" s="75" t="str">
        <f t="shared" si="26"/>
        <v/>
      </c>
      <c r="BU76" s="75" t="str">
        <f t="shared" si="27"/>
        <v/>
      </c>
      <c r="CY76" s="42" t="str">
        <f t="shared" ref="CY76:CY139" si="30">IF(K76&lt;&gt;0,IF(O76="","P",""),"")</f>
        <v/>
      </c>
    </row>
    <row r="77" spans="1:103" ht="20.100000000000001" customHeight="1" x14ac:dyDescent="0.3">
      <c r="A77" s="93">
        <f>ROW()</f>
        <v>77</v>
      </c>
      <c r="B77" s="142" t="str">
        <f t="shared" si="28"/>
        <v/>
      </c>
      <c r="C77" s="142" t="str">
        <f t="shared" si="16"/>
        <v/>
      </c>
      <c r="D77" s="142" t="str">
        <f>IF(C77="","",COUNTIFS(C$11:C77,"&gt;0"))</f>
        <v/>
      </c>
      <c r="E77" s="57"/>
      <c r="F77" s="58"/>
      <c r="G77" s="58"/>
      <c r="H77" s="57"/>
      <c r="I77" s="192"/>
      <c r="J77" s="68"/>
      <c r="K77" s="70">
        <v>0</v>
      </c>
      <c r="L77" s="196" t="str">
        <f>IFERROR(VLOOKUP(J77,Lists!J$4:K$719,2,FALSE),"")</f>
        <v/>
      </c>
      <c r="M77" s="71" t="str">
        <f>IFERROR(VLOOKUP(J77,Lists!J$4:L$719,3,FALSE),"")</f>
        <v/>
      </c>
      <c r="N77" s="72" t="str">
        <f t="shared" si="29"/>
        <v/>
      </c>
      <c r="O77" s="66"/>
      <c r="P77" s="193"/>
      <c r="Q77" s="194"/>
      <c r="R77" s="293"/>
      <c r="S77" s="97"/>
      <c r="T77" s="105"/>
      <c r="U77" s="106"/>
      <c r="V77" s="97"/>
      <c r="W77" s="107"/>
      <c r="X77" s="117"/>
      <c r="Y77" s="87" t="str">
        <f>IFERROR(VLOOKUP(I77,Lists!A$4:B$11,2,FALSE),"")</f>
        <v/>
      </c>
      <c r="Z77" s="87" t="str">
        <f>IFERROR(VLOOKUP(#REF!,Lists!A$12:B$45,2,FALSE),"")</f>
        <v/>
      </c>
      <c r="AA77" s="93" t="str">
        <f t="shared" si="17"/>
        <v/>
      </c>
      <c r="AB77" s="103" t="str">
        <f t="shared" si="18"/>
        <v/>
      </c>
      <c r="AC77" s="103" t="str">
        <f t="shared" si="19"/>
        <v/>
      </c>
      <c r="AD77" s="103" t="str">
        <f t="shared" si="20"/>
        <v/>
      </c>
      <c r="AE77" s="103" t="str">
        <f t="shared" si="21"/>
        <v/>
      </c>
      <c r="AF77" s="103" t="str">
        <f t="shared" si="22"/>
        <v/>
      </c>
      <c r="BO77" s="75" t="str">
        <f t="shared" si="23"/>
        <v/>
      </c>
      <c r="BP77" s="75" t="str">
        <f t="shared" si="24"/>
        <v/>
      </c>
      <c r="BQ77" s="75" t="str">
        <f t="shared" si="25"/>
        <v/>
      </c>
      <c r="BR77" s="75" t="str">
        <f t="shared" si="26"/>
        <v/>
      </c>
      <c r="BU77" s="75" t="str">
        <f t="shared" si="27"/>
        <v/>
      </c>
      <c r="CY77" s="42" t="str">
        <f t="shared" si="30"/>
        <v/>
      </c>
    </row>
    <row r="78" spans="1:103" ht="20.100000000000001" customHeight="1" x14ac:dyDescent="0.3">
      <c r="A78" s="93">
        <f>ROW()</f>
        <v>78</v>
      </c>
      <c r="B78" s="142" t="str">
        <f t="shared" si="28"/>
        <v/>
      </c>
      <c r="C78" s="142" t="str">
        <f t="shared" si="16"/>
        <v/>
      </c>
      <c r="D78" s="142" t="str">
        <f>IF(C78="","",COUNTIFS(C$11:C78,"&gt;0"))</f>
        <v/>
      </c>
      <c r="E78" s="57"/>
      <c r="F78" s="58"/>
      <c r="G78" s="58"/>
      <c r="H78" s="57"/>
      <c r="I78" s="192"/>
      <c r="J78" s="68"/>
      <c r="K78" s="70">
        <v>0</v>
      </c>
      <c r="L78" s="196" t="str">
        <f>IFERROR(VLOOKUP(J78,Lists!J$4:K$719,2,FALSE),"")</f>
        <v/>
      </c>
      <c r="M78" s="71" t="str">
        <f>IFERROR(VLOOKUP(J78,Lists!J$4:L$719,3,FALSE),"")</f>
        <v/>
      </c>
      <c r="N78" s="72" t="str">
        <f t="shared" si="29"/>
        <v/>
      </c>
      <c r="O78" s="66"/>
      <c r="P78" s="193"/>
      <c r="Q78" s="194"/>
      <c r="R78" s="293"/>
      <c r="S78" s="97"/>
      <c r="T78" s="105"/>
      <c r="U78" s="106"/>
      <c r="V78" s="97"/>
      <c r="W78" s="107"/>
      <c r="X78" s="117"/>
      <c r="Y78" s="87" t="str">
        <f>IFERROR(VLOOKUP(I78,Lists!A$4:B$11,2,FALSE),"")</f>
        <v/>
      </c>
      <c r="Z78" s="87" t="str">
        <f>IFERROR(VLOOKUP(#REF!,Lists!A$12:B$45,2,FALSE),"")</f>
        <v/>
      </c>
      <c r="AA78" s="93" t="str">
        <f t="shared" si="17"/>
        <v/>
      </c>
      <c r="AB78" s="103" t="str">
        <f t="shared" si="18"/>
        <v/>
      </c>
      <c r="AC78" s="103" t="str">
        <f t="shared" si="19"/>
        <v/>
      </c>
      <c r="AD78" s="103" t="str">
        <f t="shared" si="20"/>
        <v/>
      </c>
      <c r="AE78" s="103" t="str">
        <f t="shared" si="21"/>
        <v/>
      </c>
      <c r="AF78" s="103" t="str">
        <f t="shared" si="22"/>
        <v/>
      </c>
      <c r="BO78" s="75" t="str">
        <f t="shared" si="23"/>
        <v/>
      </c>
      <c r="BP78" s="75" t="str">
        <f t="shared" si="24"/>
        <v/>
      </c>
      <c r="BQ78" s="75" t="str">
        <f t="shared" si="25"/>
        <v/>
      </c>
      <c r="BR78" s="75" t="str">
        <f t="shared" si="26"/>
        <v/>
      </c>
      <c r="BU78" s="75" t="str">
        <f t="shared" si="27"/>
        <v/>
      </c>
      <c r="CY78" s="42" t="str">
        <f t="shared" si="30"/>
        <v/>
      </c>
    </row>
    <row r="79" spans="1:103" ht="20.100000000000001" customHeight="1" x14ac:dyDescent="0.3">
      <c r="A79" s="93">
        <f>ROW()</f>
        <v>79</v>
      </c>
      <c r="B79" s="142" t="str">
        <f t="shared" si="28"/>
        <v/>
      </c>
      <c r="C79" s="142" t="str">
        <f t="shared" si="16"/>
        <v/>
      </c>
      <c r="D79" s="142" t="str">
        <f>IF(C79="","",COUNTIFS(C$11:C79,"&gt;0"))</f>
        <v/>
      </c>
      <c r="E79" s="57"/>
      <c r="F79" s="58"/>
      <c r="G79" s="58"/>
      <c r="H79" s="57"/>
      <c r="I79" s="192"/>
      <c r="J79" s="68"/>
      <c r="K79" s="70">
        <v>0</v>
      </c>
      <c r="L79" s="196" t="str">
        <f>IFERROR(VLOOKUP(J79,Lists!J$4:K$719,2,FALSE),"")</f>
        <v/>
      </c>
      <c r="M79" s="71" t="str">
        <f>IFERROR(VLOOKUP(J79,Lists!J$4:L$719,3,FALSE),"")</f>
        <v/>
      </c>
      <c r="N79" s="72" t="str">
        <f t="shared" si="29"/>
        <v/>
      </c>
      <c r="O79" s="66"/>
      <c r="P79" s="193"/>
      <c r="Q79" s="194"/>
      <c r="R79" s="293"/>
      <c r="S79" s="97"/>
      <c r="T79" s="105"/>
      <c r="U79" s="106"/>
      <c r="V79" s="97"/>
      <c r="W79" s="107"/>
      <c r="X79" s="117"/>
      <c r="Y79" s="87" t="str">
        <f>IFERROR(VLOOKUP(I79,Lists!A$4:B$11,2,FALSE),"")</f>
        <v/>
      </c>
      <c r="Z79" s="87" t="str">
        <f>IFERROR(VLOOKUP(#REF!,Lists!A$12:B$45,2,FALSE),"")</f>
        <v/>
      </c>
      <c r="AA79" s="93" t="str">
        <f t="shared" si="17"/>
        <v/>
      </c>
      <c r="AB79" s="103" t="str">
        <f t="shared" si="18"/>
        <v/>
      </c>
      <c r="AC79" s="103" t="str">
        <f t="shared" si="19"/>
        <v/>
      </c>
      <c r="AD79" s="103" t="str">
        <f t="shared" si="20"/>
        <v/>
      </c>
      <c r="AE79" s="103" t="str">
        <f t="shared" si="21"/>
        <v/>
      </c>
      <c r="AF79" s="103" t="str">
        <f t="shared" si="22"/>
        <v/>
      </c>
      <c r="BO79" s="75" t="str">
        <f t="shared" si="23"/>
        <v/>
      </c>
      <c r="BP79" s="75" t="str">
        <f t="shared" si="24"/>
        <v/>
      </c>
      <c r="BQ79" s="75" t="str">
        <f t="shared" si="25"/>
        <v/>
      </c>
      <c r="BR79" s="75" t="str">
        <f t="shared" si="26"/>
        <v/>
      </c>
      <c r="BU79" s="75" t="str">
        <f t="shared" si="27"/>
        <v/>
      </c>
      <c r="CY79" s="42" t="str">
        <f t="shared" si="30"/>
        <v/>
      </c>
    </row>
    <row r="80" spans="1:103" ht="20.100000000000001" customHeight="1" x14ac:dyDescent="0.3">
      <c r="A80" s="93">
        <f>ROW()</f>
        <v>80</v>
      </c>
      <c r="B80" s="142" t="str">
        <f t="shared" si="28"/>
        <v/>
      </c>
      <c r="C80" s="142" t="str">
        <f t="shared" si="16"/>
        <v/>
      </c>
      <c r="D80" s="142" t="str">
        <f>IF(C80="","",COUNTIFS(C$11:C80,"&gt;0"))</f>
        <v/>
      </c>
      <c r="E80" s="57"/>
      <c r="F80" s="58"/>
      <c r="G80" s="58"/>
      <c r="H80" s="57"/>
      <c r="I80" s="192"/>
      <c r="J80" s="68"/>
      <c r="K80" s="70">
        <v>0</v>
      </c>
      <c r="L80" s="196" t="str">
        <f>IFERROR(VLOOKUP(J80,Lists!J$4:K$719,2,FALSE),"")</f>
        <v/>
      </c>
      <c r="M80" s="71" t="str">
        <f>IFERROR(VLOOKUP(J80,Lists!J$4:L$719,3,FALSE),"")</f>
        <v/>
      </c>
      <c r="N80" s="72" t="str">
        <f t="shared" si="29"/>
        <v/>
      </c>
      <c r="O80" s="66"/>
      <c r="P80" s="193"/>
      <c r="Q80" s="194"/>
      <c r="R80" s="293"/>
      <c r="S80" s="97"/>
      <c r="T80" s="105"/>
      <c r="U80" s="106"/>
      <c r="V80" s="97"/>
      <c r="W80" s="107"/>
      <c r="X80" s="117"/>
      <c r="Y80" s="87" t="str">
        <f>IFERROR(VLOOKUP(I80,Lists!A$4:B$11,2,FALSE),"")</f>
        <v/>
      </c>
      <c r="Z80" s="87" t="str">
        <f>IFERROR(VLOOKUP(#REF!,Lists!A$12:B$45,2,FALSE),"")</f>
        <v/>
      </c>
      <c r="AA80" s="93" t="str">
        <f t="shared" si="17"/>
        <v/>
      </c>
      <c r="AB80" s="103" t="str">
        <f t="shared" si="18"/>
        <v/>
      </c>
      <c r="AC80" s="103" t="str">
        <f t="shared" si="19"/>
        <v/>
      </c>
      <c r="AD80" s="103" t="str">
        <f t="shared" si="20"/>
        <v/>
      </c>
      <c r="AE80" s="103" t="str">
        <f t="shared" si="21"/>
        <v/>
      </c>
      <c r="AF80" s="103" t="str">
        <f t="shared" si="22"/>
        <v/>
      </c>
      <c r="BO80" s="75" t="str">
        <f t="shared" si="23"/>
        <v/>
      </c>
      <c r="BP80" s="75" t="str">
        <f t="shared" si="24"/>
        <v/>
      </c>
      <c r="BQ80" s="75" t="str">
        <f t="shared" si="25"/>
        <v/>
      </c>
      <c r="BR80" s="75" t="str">
        <f t="shared" si="26"/>
        <v/>
      </c>
      <c r="BU80" s="75" t="str">
        <f t="shared" si="27"/>
        <v/>
      </c>
      <c r="CY80" s="42" t="str">
        <f t="shared" si="30"/>
        <v/>
      </c>
    </row>
    <row r="81" spans="1:103" ht="20.100000000000001" customHeight="1" x14ac:dyDescent="0.3">
      <c r="A81" s="93">
        <f>ROW()</f>
        <v>81</v>
      </c>
      <c r="B81" s="142" t="str">
        <f t="shared" si="28"/>
        <v/>
      </c>
      <c r="C81" s="142" t="str">
        <f t="shared" si="16"/>
        <v/>
      </c>
      <c r="D81" s="142" t="str">
        <f>IF(C81="","",COUNTIFS(C$11:C81,"&gt;0"))</f>
        <v/>
      </c>
      <c r="E81" s="57"/>
      <c r="F81" s="58"/>
      <c r="G81" s="58"/>
      <c r="H81" s="57"/>
      <c r="I81" s="192"/>
      <c r="J81" s="68"/>
      <c r="K81" s="70">
        <v>0</v>
      </c>
      <c r="L81" s="196" t="str">
        <f>IFERROR(VLOOKUP(J81,Lists!J$4:K$719,2,FALSE),"")</f>
        <v/>
      </c>
      <c r="M81" s="71" t="str">
        <f>IFERROR(VLOOKUP(J81,Lists!J$4:L$719,3,FALSE),"")</f>
        <v/>
      </c>
      <c r="N81" s="72" t="str">
        <f t="shared" si="29"/>
        <v/>
      </c>
      <c r="O81" s="66"/>
      <c r="P81" s="193"/>
      <c r="Q81" s="194"/>
      <c r="R81" s="293"/>
      <c r="S81" s="97"/>
      <c r="T81" s="105"/>
      <c r="U81" s="106"/>
      <c r="V81" s="97"/>
      <c r="W81" s="107"/>
      <c r="X81" s="117"/>
      <c r="Y81" s="87" t="str">
        <f>IFERROR(VLOOKUP(I81,Lists!A$4:B$11,2,FALSE),"")</f>
        <v/>
      </c>
      <c r="Z81" s="87" t="str">
        <f>IFERROR(VLOOKUP(#REF!,Lists!A$12:B$45,2,FALSE),"")</f>
        <v/>
      </c>
      <c r="AA81" s="93" t="str">
        <f t="shared" si="17"/>
        <v/>
      </c>
      <c r="AB81" s="103" t="str">
        <f t="shared" si="18"/>
        <v/>
      </c>
      <c r="AC81" s="103" t="str">
        <f t="shared" si="19"/>
        <v/>
      </c>
      <c r="AD81" s="103" t="str">
        <f t="shared" si="20"/>
        <v/>
      </c>
      <c r="AE81" s="103" t="str">
        <f t="shared" si="21"/>
        <v/>
      </c>
      <c r="AF81" s="103" t="str">
        <f t="shared" si="22"/>
        <v/>
      </c>
      <c r="BO81" s="75" t="str">
        <f t="shared" si="23"/>
        <v/>
      </c>
      <c r="BP81" s="75" t="str">
        <f t="shared" si="24"/>
        <v/>
      </c>
      <c r="BQ81" s="75" t="str">
        <f t="shared" si="25"/>
        <v/>
      </c>
      <c r="BR81" s="75" t="str">
        <f t="shared" si="26"/>
        <v/>
      </c>
      <c r="BU81" s="75" t="str">
        <f t="shared" si="27"/>
        <v/>
      </c>
      <c r="CY81" s="42" t="str">
        <f t="shared" si="30"/>
        <v/>
      </c>
    </row>
    <row r="82" spans="1:103" ht="20.100000000000001" customHeight="1" x14ac:dyDescent="0.3">
      <c r="A82" s="93">
        <f>ROW()</f>
        <v>82</v>
      </c>
      <c r="B82" s="142" t="str">
        <f t="shared" si="28"/>
        <v/>
      </c>
      <c r="C82" s="142" t="str">
        <f t="shared" si="16"/>
        <v/>
      </c>
      <c r="D82" s="142" t="str">
        <f>IF(C82="","",COUNTIFS(C$11:C82,"&gt;0"))</f>
        <v/>
      </c>
      <c r="E82" s="57"/>
      <c r="F82" s="58"/>
      <c r="G82" s="58"/>
      <c r="H82" s="57"/>
      <c r="I82" s="192"/>
      <c r="J82" s="68"/>
      <c r="K82" s="70">
        <v>0</v>
      </c>
      <c r="L82" s="196" t="str">
        <f>IFERROR(VLOOKUP(J82,Lists!J$4:K$719,2,FALSE),"")</f>
        <v/>
      </c>
      <c r="M82" s="71" t="str">
        <f>IFERROR(VLOOKUP(J82,Lists!J$4:L$719,3,FALSE),"")</f>
        <v/>
      </c>
      <c r="N82" s="72" t="str">
        <f t="shared" si="29"/>
        <v/>
      </c>
      <c r="O82" s="66"/>
      <c r="P82" s="193"/>
      <c r="Q82" s="194"/>
      <c r="R82" s="293"/>
      <c r="S82" s="97"/>
      <c r="T82" s="105"/>
      <c r="U82" s="106"/>
      <c r="V82" s="97"/>
      <c r="W82" s="107"/>
      <c r="X82" s="117"/>
      <c r="Y82" s="87" t="str">
        <f>IFERROR(VLOOKUP(I82,Lists!A$4:B$11,2,FALSE),"")</f>
        <v/>
      </c>
      <c r="Z82" s="87" t="str">
        <f>IFERROR(VLOOKUP(#REF!,Lists!A$12:B$45,2,FALSE),"")</f>
        <v/>
      </c>
      <c r="AA82" s="93" t="str">
        <f t="shared" si="17"/>
        <v/>
      </c>
      <c r="AB82" s="103" t="str">
        <f t="shared" si="18"/>
        <v/>
      </c>
      <c r="AC82" s="103" t="str">
        <f t="shared" si="19"/>
        <v/>
      </c>
      <c r="AD82" s="103" t="str">
        <f t="shared" si="20"/>
        <v/>
      </c>
      <c r="AE82" s="103" t="str">
        <f t="shared" si="21"/>
        <v/>
      </c>
      <c r="AF82" s="103" t="str">
        <f t="shared" si="22"/>
        <v/>
      </c>
      <c r="BO82" s="75" t="str">
        <f t="shared" si="23"/>
        <v/>
      </c>
      <c r="BP82" s="75" t="str">
        <f t="shared" si="24"/>
        <v/>
      </c>
      <c r="BQ82" s="75" t="str">
        <f t="shared" si="25"/>
        <v/>
      </c>
      <c r="BR82" s="75" t="str">
        <f t="shared" si="26"/>
        <v/>
      </c>
      <c r="BU82" s="75" t="str">
        <f t="shared" si="27"/>
        <v/>
      </c>
      <c r="CY82" s="42" t="str">
        <f t="shared" si="30"/>
        <v/>
      </c>
    </row>
    <row r="83" spans="1:103" ht="20.100000000000001" customHeight="1" x14ac:dyDescent="0.3">
      <c r="A83" s="93">
        <f>ROW()</f>
        <v>83</v>
      </c>
      <c r="B83" s="142" t="str">
        <f t="shared" si="28"/>
        <v/>
      </c>
      <c r="C83" s="142" t="str">
        <f t="shared" si="16"/>
        <v/>
      </c>
      <c r="D83" s="142" t="str">
        <f>IF(C83="","",COUNTIFS(C$11:C83,"&gt;0"))</f>
        <v/>
      </c>
      <c r="E83" s="57"/>
      <c r="F83" s="58"/>
      <c r="G83" s="58"/>
      <c r="H83" s="57"/>
      <c r="I83" s="192"/>
      <c r="J83" s="68"/>
      <c r="K83" s="70">
        <v>0</v>
      </c>
      <c r="L83" s="196" t="str">
        <f>IFERROR(VLOOKUP(J83,Lists!J$4:K$719,2,FALSE),"")</f>
        <v/>
      </c>
      <c r="M83" s="71" t="str">
        <f>IFERROR(VLOOKUP(J83,Lists!J$4:L$719,3,FALSE),"")</f>
        <v/>
      </c>
      <c r="N83" s="72" t="str">
        <f t="shared" si="29"/>
        <v/>
      </c>
      <c r="O83" s="66"/>
      <c r="P83" s="193"/>
      <c r="Q83" s="194"/>
      <c r="R83" s="293"/>
      <c r="S83" s="97"/>
      <c r="T83" s="105"/>
      <c r="U83" s="106"/>
      <c r="V83" s="97"/>
      <c r="W83" s="107"/>
      <c r="X83" s="117"/>
      <c r="Y83" s="87" t="str">
        <f>IFERROR(VLOOKUP(I83,Lists!A$4:B$11,2,FALSE),"")</f>
        <v/>
      </c>
      <c r="Z83" s="87" t="str">
        <f>IFERROR(VLOOKUP(#REF!,Lists!A$12:B$45,2,FALSE),"")</f>
        <v/>
      </c>
      <c r="AA83" s="93" t="str">
        <f t="shared" si="17"/>
        <v/>
      </c>
      <c r="AB83" s="103" t="str">
        <f t="shared" si="18"/>
        <v/>
      </c>
      <c r="AC83" s="103" t="str">
        <f t="shared" si="19"/>
        <v/>
      </c>
      <c r="AD83" s="103" t="str">
        <f t="shared" si="20"/>
        <v/>
      </c>
      <c r="AE83" s="103" t="str">
        <f t="shared" si="21"/>
        <v/>
      </c>
      <c r="AF83" s="103" t="str">
        <f t="shared" si="22"/>
        <v/>
      </c>
      <c r="BO83" s="75" t="str">
        <f t="shared" si="23"/>
        <v/>
      </c>
      <c r="BP83" s="75" t="str">
        <f t="shared" si="24"/>
        <v/>
      </c>
      <c r="BQ83" s="75" t="str">
        <f t="shared" si="25"/>
        <v/>
      </c>
      <c r="BR83" s="75" t="str">
        <f t="shared" si="26"/>
        <v/>
      </c>
      <c r="BU83" s="75" t="str">
        <f t="shared" si="27"/>
        <v/>
      </c>
      <c r="CY83" s="42" t="str">
        <f t="shared" si="30"/>
        <v/>
      </c>
    </row>
    <row r="84" spans="1:103" ht="20.100000000000001" customHeight="1" x14ac:dyDescent="0.3">
      <c r="A84" s="93">
        <f>ROW()</f>
        <v>84</v>
      </c>
      <c r="B84" s="142" t="str">
        <f t="shared" si="28"/>
        <v/>
      </c>
      <c r="C84" s="142" t="str">
        <f t="shared" si="16"/>
        <v/>
      </c>
      <c r="D84" s="142" t="str">
        <f>IF(C84="","",COUNTIFS(C$11:C84,"&gt;0"))</f>
        <v/>
      </c>
      <c r="E84" s="57"/>
      <c r="F84" s="58"/>
      <c r="G84" s="58"/>
      <c r="H84" s="57"/>
      <c r="I84" s="192"/>
      <c r="J84" s="68"/>
      <c r="K84" s="70">
        <v>0</v>
      </c>
      <c r="L84" s="196" t="str">
        <f>IFERROR(VLOOKUP(J84,Lists!J$4:K$719,2,FALSE),"")</f>
        <v/>
      </c>
      <c r="M84" s="71" t="str">
        <f>IFERROR(VLOOKUP(J84,Lists!J$4:L$719,3,FALSE),"")</f>
        <v/>
      </c>
      <c r="N84" s="72" t="str">
        <f t="shared" si="29"/>
        <v/>
      </c>
      <c r="O84" s="66"/>
      <c r="P84" s="193"/>
      <c r="Q84" s="194"/>
      <c r="R84" s="293"/>
      <c r="S84" s="97"/>
      <c r="T84" s="105"/>
      <c r="U84" s="106"/>
      <c r="V84" s="97"/>
      <c r="W84" s="107"/>
      <c r="X84" s="117"/>
      <c r="Y84" s="87" t="str">
        <f>IFERROR(VLOOKUP(I84,Lists!A$4:B$11,2,FALSE),"")</f>
        <v/>
      </c>
      <c r="Z84" s="87" t="str">
        <f>IFERROR(VLOOKUP(#REF!,Lists!A$12:B$45,2,FALSE),"")</f>
        <v/>
      </c>
      <c r="AA84" s="93" t="str">
        <f t="shared" si="17"/>
        <v/>
      </c>
      <c r="AB84" s="103" t="str">
        <f t="shared" si="18"/>
        <v/>
      </c>
      <c r="AC84" s="103" t="str">
        <f t="shared" si="19"/>
        <v/>
      </c>
      <c r="AD84" s="103" t="str">
        <f t="shared" si="20"/>
        <v/>
      </c>
      <c r="AE84" s="103" t="str">
        <f t="shared" si="21"/>
        <v/>
      </c>
      <c r="AF84" s="103" t="str">
        <f t="shared" si="22"/>
        <v/>
      </c>
      <c r="BO84" s="75" t="str">
        <f t="shared" si="23"/>
        <v/>
      </c>
      <c r="BP84" s="75" t="str">
        <f t="shared" si="24"/>
        <v/>
      </c>
      <c r="BQ84" s="75" t="str">
        <f t="shared" si="25"/>
        <v/>
      </c>
      <c r="BR84" s="75" t="str">
        <f t="shared" si="26"/>
        <v/>
      </c>
      <c r="BU84" s="75" t="str">
        <f t="shared" si="27"/>
        <v/>
      </c>
      <c r="CY84" s="42" t="str">
        <f t="shared" si="30"/>
        <v/>
      </c>
    </row>
    <row r="85" spans="1:103" ht="20.100000000000001" customHeight="1" x14ac:dyDescent="0.3">
      <c r="A85" s="93">
        <f>ROW()</f>
        <v>85</v>
      </c>
      <c r="B85" s="142" t="str">
        <f t="shared" si="28"/>
        <v/>
      </c>
      <c r="C85" s="142" t="str">
        <f t="shared" si="16"/>
        <v/>
      </c>
      <c r="D85" s="142" t="str">
        <f>IF(C85="","",COUNTIFS(C$11:C85,"&gt;0"))</f>
        <v/>
      </c>
      <c r="E85" s="57"/>
      <c r="F85" s="58"/>
      <c r="G85" s="58"/>
      <c r="H85" s="57"/>
      <c r="I85" s="192"/>
      <c r="J85" s="68"/>
      <c r="K85" s="70">
        <v>0</v>
      </c>
      <c r="L85" s="196" t="str">
        <f>IFERROR(VLOOKUP(J85,Lists!J$4:K$719,2,FALSE),"")</f>
        <v/>
      </c>
      <c r="M85" s="71" t="str">
        <f>IFERROR(VLOOKUP(J85,Lists!J$4:L$719,3,FALSE),"")</f>
        <v/>
      </c>
      <c r="N85" s="72" t="str">
        <f t="shared" si="29"/>
        <v/>
      </c>
      <c r="O85" s="66"/>
      <c r="P85" s="193"/>
      <c r="Q85" s="194"/>
      <c r="R85" s="293"/>
      <c r="S85" s="97"/>
      <c r="T85" s="105"/>
      <c r="U85" s="106"/>
      <c r="V85" s="97"/>
      <c r="W85" s="107"/>
      <c r="X85" s="117"/>
      <c r="Y85" s="87" t="str">
        <f>IFERROR(VLOOKUP(I85,Lists!A$4:B$11,2,FALSE),"")</f>
        <v/>
      </c>
      <c r="Z85" s="87" t="str">
        <f>IFERROR(VLOOKUP(#REF!,Lists!A$12:B$45,2,FALSE),"")</f>
        <v/>
      </c>
      <c r="AA85" s="93" t="str">
        <f t="shared" si="17"/>
        <v/>
      </c>
      <c r="AB85" s="103" t="str">
        <f t="shared" si="18"/>
        <v/>
      </c>
      <c r="AC85" s="103" t="str">
        <f t="shared" si="19"/>
        <v/>
      </c>
      <c r="AD85" s="103" t="str">
        <f t="shared" si="20"/>
        <v/>
      </c>
      <c r="AE85" s="103" t="str">
        <f t="shared" si="21"/>
        <v/>
      </c>
      <c r="AF85" s="103" t="str">
        <f t="shared" si="22"/>
        <v/>
      </c>
      <c r="BO85" s="75" t="str">
        <f t="shared" si="23"/>
        <v/>
      </c>
      <c r="BP85" s="75" t="str">
        <f t="shared" si="24"/>
        <v/>
      </c>
      <c r="BQ85" s="75" t="str">
        <f t="shared" si="25"/>
        <v/>
      </c>
      <c r="BR85" s="75" t="str">
        <f t="shared" si="26"/>
        <v/>
      </c>
      <c r="BU85" s="75" t="str">
        <f t="shared" si="27"/>
        <v/>
      </c>
      <c r="CY85" s="42" t="str">
        <f t="shared" si="30"/>
        <v/>
      </c>
    </row>
    <row r="86" spans="1:103" ht="20.100000000000001" customHeight="1" x14ac:dyDescent="0.3">
      <c r="A86" s="93">
        <f>ROW()</f>
        <v>86</v>
      </c>
      <c r="B86" s="142" t="str">
        <f t="shared" si="28"/>
        <v/>
      </c>
      <c r="C86" s="142" t="str">
        <f t="shared" si="16"/>
        <v/>
      </c>
      <c r="D86" s="142" t="str">
        <f>IF(C86="","",COUNTIFS(C$11:C86,"&gt;0"))</f>
        <v/>
      </c>
      <c r="E86" s="57"/>
      <c r="F86" s="58"/>
      <c r="G86" s="58"/>
      <c r="H86" s="57"/>
      <c r="I86" s="192"/>
      <c r="J86" s="68"/>
      <c r="K86" s="70">
        <v>0</v>
      </c>
      <c r="L86" s="196" t="str">
        <f>IFERROR(VLOOKUP(J86,Lists!J$4:K$719,2,FALSE),"")</f>
        <v/>
      </c>
      <c r="M86" s="71" t="str">
        <f>IFERROR(VLOOKUP(J86,Lists!J$4:L$719,3,FALSE),"")</f>
        <v/>
      </c>
      <c r="N86" s="72" t="str">
        <f t="shared" si="29"/>
        <v/>
      </c>
      <c r="O86" s="66"/>
      <c r="P86" s="193"/>
      <c r="Q86" s="194"/>
      <c r="R86" s="293"/>
      <c r="S86" s="97"/>
      <c r="T86" s="105"/>
      <c r="U86" s="106"/>
      <c r="V86" s="97"/>
      <c r="W86" s="107"/>
      <c r="X86" s="117"/>
      <c r="Y86" s="87" t="str">
        <f>IFERROR(VLOOKUP(I86,Lists!A$4:B$11,2,FALSE),"")</f>
        <v/>
      </c>
      <c r="Z86" s="87" t="str">
        <f>IFERROR(VLOOKUP(#REF!,Lists!A$12:B$45,2,FALSE),"")</f>
        <v/>
      </c>
      <c r="AA86" s="93" t="str">
        <f t="shared" si="17"/>
        <v/>
      </c>
      <c r="AB86" s="103" t="str">
        <f t="shared" si="18"/>
        <v/>
      </c>
      <c r="AC86" s="103" t="str">
        <f t="shared" si="19"/>
        <v/>
      </c>
      <c r="AD86" s="103" t="str">
        <f t="shared" si="20"/>
        <v/>
      </c>
      <c r="AE86" s="103" t="str">
        <f t="shared" si="21"/>
        <v/>
      </c>
      <c r="AF86" s="103" t="str">
        <f t="shared" si="22"/>
        <v/>
      </c>
      <c r="BO86" s="75" t="str">
        <f t="shared" si="23"/>
        <v/>
      </c>
      <c r="BP86" s="75" t="str">
        <f t="shared" si="24"/>
        <v/>
      </c>
      <c r="BQ86" s="75" t="str">
        <f t="shared" si="25"/>
        <v/>
      </c>
      <c r="BR86" s="75" t="str">
        <f t="shared" si="26"/>
        <v/>
      </c>
      <c r="BU86" s="75" t="str">
        <f t="shared" si="27"/>
        <v/>
      </c>
      <c r="CY86" s="42" t="str">
        <f t="shared" si="30"/>
        <v/>
      </c>
    </row>
    <row r="87" spans="1:103" ht="20.100000000000001" customHeight="1" x14ac:dyDescent="0.3">
      <c r="A87" s="93">
        <f>ROW()</f>
        <v>87</v>
      </c>
      <c r="B87" s="142" t="str">
        <f t="shared" si="28"/>
        <v/>
      </c>
      <c r="C87" s="142" t="str">
        <f t="shared" si="16"/>
        <v/>
      </c>
      <c r="D87" s="142" t="str">
        <f>IF(C87="","",COUNTIFS(C$11:C87,"&gt;0"))</f>
        <v/>
      </c>
      <c r="E87" s="57"/>
      <c r="F87" s="58"/>
      <c r="G87" s="58"/>
      <c r="H87" s="57"/>
      <c r="I87" s="192"/>
      <c r="J87" s="68"/>
      <c r="K87" s="70">
        <v>0</v>
      </c>
      <c r="L87" s="196" t="str">
        <f>IFERROR(VLOOKUP(J87,Lists!J$4:K$719,2,FALSE),"")</f>
        <v/>
      </c>
      <c r="M87" s="71" t="str">
        <f>IFERROR(VLOOKUP(J87,Lists!J$4:L$719,3,FALSE),"")</f>
        <v/>
      </c>
      <c r="N87" s="72" t="str">
        <f t="shared" si="29"/>
        <v/>
      </c>
      <c r="O87" s="66"/>
      <c r="P87" s="193"/>
      <c r="Q87" s="194"/>
      <c r="R87" s="293"/>
      <c r="S87" s="97"/>
      <c r="T87" s="105"/>
      <c r="U87" s="106"/>
      <c r="V87" s="97"/>
      <c r="W87" s="107"/>
      <c r="X87" s="117"/>
      <c r="Y87" s="87" t="str">
        <f>IFERROR(VLOOKUP(I87,Lists!A$4:B$11,2,FALSE),"")</f>
        <v/>
      </c>
      <c r="Z87" s="87" t="str">
        <f>IFERROR(VLOOKUP(#REF!,Lists!A$12:B$45,2,FALSE),"")</f>
        <v/>
      </c>
      <c r="AA87" s="93" t="str">
        <f t="shared" si="17"/>
        <v/>
      </c>
      <c r="AB87" s="103" t="str">
        <f t="shared" si="18"/>
        <v/>
      </c>
      <c r="AC87" s="103" t="str">
        <f t="shared" si="19"/>
        <v/>
      </c>
      <c r="AD87" s="103" t="str">
        <f t="shared" si="20"/>
        <v/>
      </c>
      <c r="AE87" s="103" t="str">
        <f t="shared" si="21"/>
        <v/>
      </c>
      <c r="AF87" s="103" t="str">
        <f t="shared" si="22"/>
        <v/>
      </c>
      <c r="BO87" s="75" t="str">
        <f t="shared" si="23"/>
        <v/>
      </c>
      <c r="BP87" s="75" t="str">
        <f t="shared" si="24"/>
        <v/>
      </c>
      <c r="BQ87" s="75" t="str">
        <f t="shared" si="25"/>
        <v/>
      </c>
      <c r="BR87" s="75" t="str">
        <f t="shared" si="26"/>
        <v/>
      </c>
      <c r="BU87" s="75" t="str">
        <f t="shared" si="27"/>
        <v/>
      </c>
      <c r="CY87" s="42" t="str">
        <f t="shared" si="30"/>
        <v/>
      </c>
    </row>
    <row r="88" spans="1:103" ht="20.100000000000001" customHeight="1" x14ac:dyDescent="0.3">
      <c r="A88" s="93">
        <f>ROW()</f>
        <v>88</v>
      </c>
      <c r="B88" s="142" t="str">
        <f t="shared" si="28"/>
        <v/>
      </c>
      <c r="C88" s="142" t="str">
        <f t="shared" si="16"/>
        <v/>
      </c>
      <c r="D88" s="142" t="str">
        <f>IF(C88="","",COUNTIFS(C$11:C88,"&gt;0"))</f>
        <v/>
      </c>
      <c r="E88" s="57"/>
      <c r="F88" s="58"/>
      <c r="G88" s="58"/>
      <c r="H88" s="57"/>
      <c r="I88" s="192"/>
      <c r="J88" s="68"/>
      <c r="K88" s="70">
        <v>0</v>
      </c>
      <c r="L88" s="196" t="str">
        <f>IFERROR(VLOOKUP(J88,Lists!J$4:K$719,2,FALSE),"")</f>
        <v/>
      </c>
      <c r="M88" s="71" t="str">
        <f>IFERROR(VLOOKUP(J88,Lists!J$4:L$719,3,FALSE),"")</f>
        <v/>
      </c>
      <c r="N88" s="72" t="str">
        <f t="shared" si="29"/>
        <v/>
      </c>
      <c r="O88" s="66"/>
      <c r="P88" s="193"/>
      <c r="Q88" s="194"/>
      <c r="R88" s="293"/>
      <c r="S88" s="97"/>
      <c r="T88" s="105"/>
      <c r="U88" s="106"/>
      <c r="V88" s="97"/>
      <c r="W88" s="107"/>
      <c r="X88" s="117"/>
      <c r="Y88" s="87" t="str">
        <f>IFERROR(VLOOKUP(I88,Lists!A$4:B$11,2,FALSE),"")</f>
        <v/>
      </c>
      <c r="Z88" s="87" t="str">
        <f>IFERROR(VLOOKUP(#REF!,Lists!A$12:B$45,2,FALSE),"")</f>
        <v/>
      </c>
      <c r="AA88" s="93" t="str">
        <f t="shared" si="17"/>
        <v/>
      </c>
      <c r="AB88" s="103" t="str">
        <f t="shared" si="18"/>
        <v/>
      </c>
      <c r="AC88" s="103" t="str">
        <f t="shared" si="19"/>
        <v/>
      </c>
      <c r="AD88" s="103" t="str">
        <f t="shared" si="20"/>
        <v/>
      </c>
      <c r="AE88" s="103" t="str">
        <f t="shared" si="21"/>
        <v/>
      </c>
      <c r="AF88" s="103" t="str">
        <f t="shared" si="22"/>
        <v/>
      </c>
      <c r="BO88" s="75" t="str">
        <f t="shared" si="23"/>
        <v/>
      </c>
      <c r="BP88" s="75" t="str">
        <f t="shared" si="24"/>
        <v/>
      </c>
      <c r="BQ88" s="75" t="str">
        <f t="shared" si="25"/>
        <v/>
      </c>
      <c r="BR88" s="75" t="str">
        <f t="shared" si="26"/>
        <v/>
      </c>
      <c r="BU88" s="75" t="str">
        <f t="shared" si="27"/>
        <v/>
      </c>
      <c r="CY88" s="42" t="str">
        <f t="shared" si="30"/>
        <v/>
      </c>
    </row>
    <row r="89" spans="1:103" ht="20.100000000000001" customHeight="1" x14ac:dyDescent="0.3">
      <c r="A89" s="93">
        <f>ROW()</f>
        <v>89</v>
      </c>
      <c r="B89" s="142" t="str">
        <f t="shared" si="28"/>
        <v/>
      </c>
      <c r="C89" s="142" t="str">
        <f t="shared" si="16"/>
        <v/>
      </c>
      <c r="D89" s="142" t="str">
        <f>IF(C89="","",COUNTIFS(C$11:C89,"&gt;0"))</f>
        <v/>
      </c>
      <c r="E89" s="57"/>
      <c r="F89" s="58"/>
      <c r="G89" s="58"/>
      <c r="H89" s="57"/>
      <c r="I89" s="192"/>
      <c r="J89" s="68"/>
      <c r="K89" s="70">
        <v>0</v>
      </c>
      <c r="L89" s="196" t="str">
        <f>IFERROR(VLOOKUP(J89,Lists!J$4:K$719,2,FALSE),"")</f>
        <v/>
      </c>
      <c r="M89" s="71" t="str">
        <f>IFERROR(VLOOKUP(J89,Lists!J$4:L$719,3,FALSE),"")</f>
        <v/>
      </c>
      <c r="N89" s="72" t="str">
        <f t="shared" si="29"/>
        <v/>
      </c>
      <c r="O89" s="66"/>
      <c r="P89" s="193"/>
      <c r="Q89" s="194"/>
      <c r="R89" s="293"/>
      <c r="S89" s="97"/>
      <c r="T89" s="105"/>
      <c r="U89" s="106"/>
      <c r="V89" s="97"/>
      <c r="W89" s="107"/>
      <c r="X89" s="117"/>
      <c r="Y89" s="87" t="str">
        <f>IFERROR(VLOOKUP(I89,Lists!A$4:B$11,2,FALSE),"")</f>
        <v/>
      </c>
      <c r="Z89" s="87" t="str">
        <f>IFERROR(VLOOKUP(#REF!,Lists!A$12:B$45,2,FALSE),"")</f>
        <v/>
      </c>
      <c r="AA89" s="93" t="str">
        <f t="shared" si="17"/>
        <v/>
      </c>
      <c r="AB89" s="103" t="str">
        <f t="shared" si="18"/>
        <v/>
      </c>
      <c r="AC89" s="103" t="str">
        <f t="shared" si="19"/>
        <v/>
      </c>
      <c r="AD89" s="103" t="str">
        <f t="shared" si="20"/>
        <v/>
      </c>
      <c r="AE89" s="103" t="str">
        <f t="shared" si="21"/>
        <v/>
      </c>
      <c r="AF89" s="103" t="str">
        <f t="shared" si="22"/>
        <v/>
      </c>
      <c r="BO89" s="75" t="str">
        <f t="shared" si="23"/>
        <v/>
      </c>
      <c r="BP89" s="75" t="str">
        <f t="shared" si="24"/>
        <v/>
      </c>
      <c r="BQ89" s="75" t="str">
        <f t="shared" si="25"/>
        <v/>
      </c>
      <c r="BR89" s="75" t="str">
        <f t="shared" si="26"/>
        <v/>
      </c>
      <c r="BU89" s="75" t="str">
        <f t="shared" si="27"/>
        <v/>
      </c>
      <c r="CY89" s="42" t="str">
        <f t="shared" si="30"/>
        <v/>
      </c>
    </row>
    <row r="90" spans="1:103" ht="20.100000000000001" customHeight="1" x14ac:dyDescent="0.3">
      <c r="A90" s="93">
        <f>ROW()</f>
        <v>90</v>
      </c>
      <c r="B90" s="142" t="str">
        <f t="shared" si="28"/>
        <v/>
      </c>
      <c r="C90" s="142" t="str">
        <f t="shared" si="16"/>
        <v/>
      </c>
      <c r="D90" s="142" t="str">
        <f>IF(C90="","",COUNTIFS(C$11:C90,"&gt;0"))</f>
        <v/>
      </c>
      <c r="E90" s="57"/>
      <c r="F90" s="58"/>
      <c r="G90" s="58"/>
      <c r="H90" s="57"/>
      <c r="I90" s="192"/>
      <c r="J90" s="68"/>
      <c r="K90" s="70">
        <v>0</v>
      </c>
      <c r="L90" s="196" t="str">
        <f>IFERROR(VLOOKUP(J90,Lists!J$4:K$719,2,FALSE),"")</f>
        <v/>
      </c>
      <c r="M90" s="71" t="str">
        <f>IFERROR(VLOOKUP(J90,Lists!J$4:L$719,3,FALSE),"")</f>
        <v/>
      </c>
      <c r="N90" s="72" t="str">
        <f t="shared" si="29"/>
        <v/>
      </c>
      <c r="O90" s="66"/>
      <c r="P90" s="193"/>
      <c r="Q90" s="194"/>
      <c r="R90" s="293"/>
      <c r="S90" s="97"/>
      <c r="T90" s="105"/>
      <c r="U90" s="106"/>
      <c r="V90" s="97"/>
      <c r="W90" s="107"/>
      <c r="X90" s="117"/>
      <c r="Y90" s="87" t="str">
        <f>IFERROR(VLOOKUP(I90,Lists!A$4:B$11,2,FALSE),"")</f>
        <v/>
      </c>
      <c r="Z90" s="87" t="str">
        <f>IFERROR(VLOOKUP(#REF!,Lists!A$12:B$45,2,FALSE),"")</f>
        <v/>
      </c>
      <c r="AA90" s="93" t="str">
        <f t="shared" si="17"/>
        <v/>
      </c>
      <c r="AB90" s="103" t="str">
        <f t="shared" si="18"/>
        <v/>
      </c>
      <c r="AC90" s="103" t="str">
        <f t="shared" si="19"/>
        <v/>
      </c>
      <c r="AD90" s="103" t="str">
        <f t="shared" si="20"/>
        <v/>
      </c>
      <c r="AE90" s="103" t="str">
        <f t="shared" si="21"/>
        <v/>
      </c>
      <c r="AF90" s="103" t="str">
        <f t="shared" si="22"/>
        <v/>
      </c>
      <c r="BO90" s="75" t="str">
        <f t="shared" si="23"/>
        <v/>
      </c>
      <c r="BP90" s="75" t="str">
        <f t="shared" si="24"/>
        <v/>
      </c>
      <c r="BQ90" s="75" t="str">
        <f t="shared" si="25"/>
        <v/>
      </c>
      <c r="BR90" s="75" t="str">
        <f t="shared" si="26"/>
        <v/>
      </c>
      <c r="BU90" s="75" t="str">
        <f t="shared" si="27"/>
        <v/>
      </c>
      <c r="CY90" s="42" t="str">
        <f t="shared" si="30"/>
        <v/>
      </c>
    </row>
    <row r="91" spans="1:103" ht="20.100000000000001" customHeight="1" x14ac:dyDescent="0.3">
      <c r="A91" s="93">
        <f>ROW()</f>
        <v>91</v>
      </c>
      <c r="B91" s="142" t="str">
        <f t="shared" si="28"/>
        <v/>
      </c>
      <c r="C91" s="142" t="str">
        <f t="shared" si="16"/>
        <v/>
      </c>
      <c r="D91" s="142" t="str">
        <f>IF(C91="","",COUNTIFS(C$11:C91,"&gt;0"))</f>
        <v/>
      </c>
      <c r="E91" s="57"/>
      <c r="F91" s="58"/>
      <c r="G91" s="58"/>
      <c r="H91" s="57"/>
      <c r="I91" s="192"/>
      <c r="J91" s="68"/>
      <c r="K91" s="70">
        <v>0</v>
      </c>
      <c r="L91" s="196" t="str">
        <f>IFERROR(VLOOKUP(J91,Lists!J$4:K$719,2,FALSE),"")</f>
        <v/>
      </c>
      <c r="M91" s="71" t="str">
        <f>IFERROR(VLOOKUP(J91,Lists!J$4:L$719,3,FALSE),"")</f>
        <v/>
      </c>
      <c r="N91" s="72" t="str">
        <f t="shared" si="29"/>
        <v/>
      </c>
      <c r="O91" s="66"/>
      <c r="P91" s="193"/>
      <c r="Q91" s="194"/>
      <c r="R91" s="293"/>
      <c r="S91" s="97"/>
      <c r="T91" s="105"/>
      <c r="U91" s="106"/>
      <c r="V91" s="97"/>
      <c r="W91" s="107"/>
      <c r="X91" s="117"/>
      <c r="Y91" s="87" t="str">
        <f>IFERROR(VLOOKUP(I91,Lists!A$4:B$11,2,FALSE),"")</f>
        <v/>
      </c>
      <c r="Z91" s="87" t="str">
        <f>IFERROR(VLOOKUP(#REF!,Lists!A$12:B$45,2,FALSE),"")</f>
        <v/>
      </c>
      <c r="AA91" s="93" t="str">
        <f t="shared" si="17"/>
        <v/>
      </c>
      <c r="AB91" s="103" t="str">
        <f t="shared" si="18"/>
        <v/>
      </c>
      <c r="AC91" s="103" t="str">
        <f t="shared" si="19"/>
        <v/>
      </c>
      <c r="AD91" s="103" t="str">
        <f t="shared" si="20"/>
        <v/>
      </c>
      <c r="AE91" s="103" t="str">
        <f t="shared" si="21"/>
        <v/>
      </c>
      <c r="AF91" s="103" t="str">
        <f t="shared" si="22"/>
        <v/>
      </c>
      <c r="BO91" s="75" t="str">
        <f t="shared" si="23"/>
        <v/>
      </c>
      <c r="BP91" s="75" t="str">
        <f t="shared" si="24"/>
        <v/>
      </c>
      <c r="BQ91" s="75" t="str">
        <f t="shared" si="25"/>
        <v/>
      </c>
      <c r="BR91" s="75" t="str">
        <f t="shared" si="26"/>
        <v/>
      </c>
      <c r="BU91" s="75" t="str">
        <f t="shared" si="27"/>
        <v/>
      </c>
      <c r="CY91" s="42" t="str">
        <f t="shared" si="30"/>
        <v/>
      </c>
    </row>
    <row r="92" spans="1:103" ht="20.100000000000001" customHeight="1" x14ac:dyDescent="0.3">
      <c r="A92" s="93">
        <f>ROW()</f>
        <v>92</v>
      </c>
      <c r="B92" s="142" t="str">
        <f t="shared" si="28"/>
        <v/>
      </c>
      <c r="C92" s="142" t="str">
        <f t="shared" si="16"/>
        <v/>
      </c>
      <c r="D92" s="142" t="str">
        <f>IF(C92="","",COUNTIFS(C$11:C92,"&gt;0"))</f>
        <v/>
      </c>
      <c r="E92" s="57"/>
      <c r="F92" s="58"/>
      <c r="G92" s="58"/>
      <c r="H92" s="57"/>
      <c r="I92" s="192"/>
      <c r="J92" s="68"/>
      <c r="K92" s="70">
        <v>0</v>
      </c>
      <c r="L92" s="196" t="str">
        <f>IFERROR(VLOOKUP(J92,Lists!J$4:K$719,2,FALSE),"")</f>
        <v/>
      </c>
      <c r="M92" s="71" t="str">
        <f>IFERROR(VLOOKUP(J92,Lists!J$4:L$719,3,FALSE),"")</f>
        <v/>
      </c>
      <c r="N92" s="72" t="str">
        <f t="shared" si="29"/>
        <v/>
      </c>
      <c r="O92" s="66"/>
      <c r="P92" s="193"/>
      <c r="Q92" s="194"/>
      <c r="R92" s="293"/>
      <c r="S92" s="97"/>
      <c r="T92" s="105"/>
      <c r="U92" s="106"/>
      <c r="V92" s="97"/>
      <c r="W92" s="107"/>
      <c r="X92" s="117"/>
      <c r="Y92" s="87" t="str">
        <f>IFERROR(VLOOKUP(I92,Lists!A$4:B$11,2,FALSE),"")</f>
        <v/>
      </c>
      <c r="Z92" s="87" t="str">
        <f>IFERROR(VLOOKUP(#REF!,Lists!A$12:B$45,2,FALSE),"")</f>
        <v/>
      </c>
      <c r="AA92" s="93" t="str">
        <f t="shared" si="17"/>
        <v/>
      </c>
      <c r="AB92" s="103" t="str">
        <f t="shared" si="18"/>
        <v/>
      </c>
      <c r="AC92" s="103" t="str">
        <f t="shared" si="19"/>
        <v/>
      </c>
      <c r="AD92" s="103" t="str">
        <f t="shared" si="20"/>
        <v/>
      </c>
      <c r="AE92" s="103" t="str">
        <f t="shared" si="21"/>
        <v/>
      </c>
      <c r="AF92" s="103" t="str">
        <f t="shared" si="22"/>
        <v/>
      </c>
      <c r="BO92" s="75" t="str">
        <f t="shared" si="23"/>
        <v/>
      </c>
      <c r="BP92" s="75" t="str">
        <f t="shared" si="24"/>
        <v/>
      </c>
      <c r="BQ92" s="75" t="str">
        <f t="shared" si="25"/>
        <v/>
      </c>
      <c r="BR92" s="75" t="str">
        <f t="shared" si="26"/>
        <v/>
      </c>
      <c r="BU92" s="75" t="str">
        <f t="shared" si="27"/>
        <v/>
      </c>
      <c r="CY92" s="42" t="str">
        <f t="shared" si="30"/>
        <v/>
      </c>
    </row>
    <row r="93" spans="1:103" ht="20.100000000000001" customHeight="1" x14ac:dyDescent="0.3">
      <c r="A93" s="93">
        <f>ROW()</f>
        <v>93</v>
      </c>
      <c r="B93" s="142" t="str">
        <f t="shared" si="28"/>
        <v/>
      </c>
      <c r="C93" s="142" t="str">
        <f t="shared" si="16"/>
        <v/>
      </c>
      <c r="D93" s="142" t="str">
        <f>IF(C93="","",COUNTIFS(C$11:C93,"&gt;0"))</f>
        <v/>
      </c>
      <c r="E93" s="57"/>
      <c r="F93" s="58"/>
      <c r="G93" s="58"/>
      <c r="H93" s="57"/>
      <c r="I93" s="192"/>
      <c r="J93" s="68"/>
      <c r="K93" s="70">
        <v>0</v>
      </c>
      <c r="L93" s="196" t="str">
        <f>IFERROR(VLOOKUP(J93,Lists!J$4:K$719,2,FALSE),"")</f>
        <v/>
      </c>
      <c r="M93" s="71" t="str">
        <f>IFERROR(VLOOKUP(J93,Lists!J$4:L$719,3,FALSE),"")</f>
        <v/>
      </c>
      <c r="N93" s="72" t="str">
        <f t="shared" si="29"/>
        <v/>
      </c>
      <c r="O93" s="66"/>
      <c r="P93" s="193"/>
      <c r="Q93" s="194"/>
      <c r="R93" s="293"/>
      <c r="S93" s="97"/>
      <c r="T93" s="105"/>
      <c r="U93" s="106"/>
      <c r="V93" s="97"/>
      <c r="W93" s="107"/>
      <c r="X93" s="117"/>
      <c r="Y93" s="87" t="str">
        <f>IFERROR(VLOOKUP(I93,Lists!A$4:B$11,2,FALSE),"")</f>
        <v/>
      </c>
      <c r="Z93" s="87" t="str">
        <f>IFERROR(VLOOKUP(#REF!,Lists!A$12:B$45,2,FALSE),"")</f>
        <v/>
      </c>
      <c r="AA93" s="93" t="str">
        <f t="shared" si="17"/>
        <v/>
      </c>
      <c r="AB93" s="103" t="str">
        <f t="shared" si="18"/>
        <v/>
      </c>
      <c r="AC93" s="103" t="str">
        <f t="shared" si="19"/>
        <v/>
      </c>
      <c r="AD93" s="103" t="str">
        <f t="shared" si="20"/>
        <v/>
      </c>
      <c r="AE93" s="103" t="str">
        <f t="shared" si="21"/>
        <v/>
      </c>
      <c r="AF93" s="103" t="str">
        <f t="shared" si="22"/>
        <v/>
      </c>
      <c r="BO93" s="75" t="str">
        <f t="shared" si="23"/>
        <v/>
      </c>
      <c r="BP93" s="75" t="str">
        <f t="shared" si="24"/>
        <v/>
      </c>
      <c r="BQ93" s="75" t="str">
        <f t="shared" si="25"/>
        <v/>
      </c>
      <c r="BR93" s="75" t="str">
        <f t="shared" si="26"/>
        <v/>
      </c>
      <c r="BU93" s="75" t="str">
        <f t="shared" si="27"/>
        <v/>
      </c>
      <c r="CY93" s="42" t="str">
        <f t="shared" si="30"/>
        <v/>
      </c>
    </row>
    <row r="94" spans="1:103" ht="20.100000000000001" customHeight="1" x14ac:dyDescent="0.3">
      <c r="A94" s="93">
        <f>ROW()</f>
        <v>94</v>
      </c>
      <c r="B94" s="142" t="str">
        <f t="shared" si="28"/>
        <v/>
      </c>
      <c r="C94" s="142" t="str">
        <f t="shared" si="16"/>
        <v/>
      </c>
      <c r="D94" s="142" t="str">
        <f>IF(C94="","",COUNTIFS(C$11:C94,"&gt;0"))</f>
        <v/>
      </c>
      <c r="E94" s="57"/>
      <c r="F94" s="58"/>
      <c r="G94" s="58"/>
      <c r="H94" s="57"/>
      <c r="I94" s="192"/>
      <c r="J94" s="68"/>
      <c r="K94" s="70">
        <v>0</v>
      </c>
      <c r="L94" s="196" t="str">
        <f>IFERROR(VLOOKUP(J94,Lists!J$4:K$719,2,FALSE),"")</f>
        <v/>
      </c>
      <c r="M94" s="71" t="str">
        <f>IFERROR(VLOOKUP(J94,Lists!J$4:L$719,3,FALSE),"")</f>
        <v/>
      </c>
      <c r="N94" s="72" t="str">
        <f t="shared" si="29"/>
        <v/>
      </c>
      <c r="O94" s="66"/>
      <c r="P94" s="193"/>
      <c r="Q94" s="194"/>
      <c r="R94" s="293"/>
      <c r="S94" s="97"/>
      <c r="T94" s="105"/>
      <c r="U94" s="106"/>
      <c r="V94" s="97"/>
      <c r="W94" s="107"/>
      <c r="X94" s="117"/>
      <c r="Y94" s="87" t="str">
        <f>IFERROR(VLOOKUP(I94,Lists!A$4:B$11,2,FALSE),"")</f>
        <v/>
      </c>
      <c r="Z94" s="87" t="str">
        <f>IFERROR(VLOOKUP(#REF!,Lists!A$12:B$45,2,FALSE),"")</f>
        <v/>
      </c>
      <c r="AA94" s="93" t="str">
        <f t="shared" si="17"/>
        <v/>
      </c>
      <c r="AB94" s="103" t="str">
        <f t="shared" si="18"/>
        <v/>
      </c>
      <c r="AC94" s="103" t="str">
        <f t="shared" si="19"/>
        <v/>
      </c>
      <c r="AD94" s="103" t="str">
        <f t="shared" si="20"/>
        <v/>
      </c>
      <c r="AE94" s="103" t="str">
        <f t="shared" si="21"/>
        <v/>
      </c>
      <c r="AF94" s="103" t="str">
        <f t="shared" si="22"/>
        <v/>
      </c>
      <c r="BO94" s="75" t="str">
        <f t="shared" si="23"/>
        <v/>
      </c>
      <c r="BP94" s="75" t="str">
        <f t="shared" si="24"/>
        <v/>
      </c>
      <c r="BQ94" s="75" t="str">
        <f t="shared" si="25"/>
        <v/>
      </c>
      <c r="BR94" s="75" t="str">
        <f t="shared" si="26"/>
        <v/>
      </c>
      <c r="BU94" s="75" t="str">
        <f t="shared" si="27"/>
        <v/>
      </c>
      <c r="CY94" s="42" t="str">
        <f t="shared" si="30"/>
        <v/>
      </c>
    </row>
    <row r="95" spans="1:103" ht="20.100000000000001" customHeight="1" x14ac:dyDescent="0.3">
      <c r="A95" s="93">
        <f>ROW()</f>
        <v>95</v>
      </c>
      <c r="B95" s="142" t="str">
        <f t="shared" si="28"/>
        <v/>
      </c>
      <c r="C95" s="142" t="str">
        <f t="shared" si="16"/>
        <v/>
      </c>
      <c r="D95" s="142" t="str">
        <f>IF(C95="","",COUNTIFS(C$11:C95,"&gt;0"))</f>
        <v/>
      </c>
      <c r="E95" s="57"/>
      <c r="F95" s="58"/>
      <c r="G95" s="58"/>
      <c r="H95" s="57"/>
      <c r="I95" s="192"/>
      <c r="J95" s="68"/>
      <c r="K95" s="70">
        <v>0</v>
      </c>
      <c r="L95" s="196" t="str">
        <f>IFERROR(VLOOKUP(J95,Lists!J$4:K$719,2,FALSE),"")</f>
        <v/>
      </c>
      <c r="M95" s="71" t="str">
        <f>IFERROR(VLOOKUP(J95,Lists!J$4:L$719,3,FALSE),"")</f>
        <v/>
      </c>
      <c r="N95" s="72" t="str">
        <f t="shared" si="29"/>
        <v/>
      </c>
      <c r="O95" s="66"/>
      <c r="P95" s="193"/>
      <c r="Q95" s="194"/>
      <c r="R95" s="293"/>
      <c r="S95" s="97"/>
      <c r="T95" s="105"/>
      <c r="U95" s="106"/>
      <c r="V95" s="97"/>
      <c r="W95" s="107"/>
      <c r="X95" s="117"/>
      <c r="Y95" s="87" t="str">
        <f>IFERROR(VLOOKUP(I95,Lists!A$4:B$11,2,FALSE),"")</f>
        <v/>
      </c>
      <c r="Z95" s="87" t="str">
        <f>IFERROR(VLOOKUP(#REF!,Lists!A$12:B$45,2,FALSE),"")</f>
        <v/>
      </c>
      <c r="AA95" s="93" t="str">
        <f t="shared" si="17"/>
        <v/>
      </c>
      <c r="AB95" s="103" t="str">
        <f t="shared" si="18"/>
        <v/>
      </c>
      <c r="AC95" s="103" t="str">
        <f t="shared" si="19"/>
        <v/>
      </c>
      <c r="AD95" s="103" t="str">
        <f t="shared" si="20"/>
        <v/>
      </c>
      <c r="AE95" s="103" t="str">
        <f t="shared" si="21"/>
        <v/>
      </c>
      <c r="AF95" s="103" t="str">
        <f t="shared" si="22"/>
        <v/>
      </c>
      <c r="BO95" s="75" t="str">
        <f t="shared" si="23"/>
        <v/>
      </c>
      <c r="BP95" s="75" t="str">
        <f t="shared" si="24"/>
        <v/>
      </c>
      <c r="BQ95" s="75" t="str">
        <f t="shared" si="25"/>
        <v/>
      </c>
      <c r="BR95" s="75" t="str">
        <f t="shared" si="26"/>
        <v/>
      </c>
      <c r="BU95" s="75" t="str">
        <f t="shared" si="27"/>
        <v/>
      </c>
      <c r="CY95" s="42" t="str">
        <f t="shared" si="30"/>
        <v/>
      </c>
    </row>
    <row r="96" spans="1:103" ht="20.100000000000001" customHeight="1" x14ac:dyDescent="0.3">
      <c r="A96" s="93">
        <f>ROW()</f>
        <v>96</v>
      </c>
      <c r="B96" s="142" t="str">
        <f t="shared" si="28"/>
        <v/>
      </c>
      <c r="C96" s="142" t="str">
        <f t="shared" si="16"/>
        <v/>
      </c>
      <c r="D96" s="142" t="str">
        <f>IF(C96="","",COUNTIFS(C$11:C96,"&gt;0"))</f>
        <v/>
      </c>
      <c r="E96" s="57"/>
      <c r="F96" s="58"/>
      <c r="G96" s="58"/>
      <c r="H96" s="57"/>
      <c r="I96" s="192"/>
      <c r="J96" s="68"/>
      <c r="K96" s="70">
        <v>0</v>
      </c>
      <c r="L96" s="196" t="str">
        <f>IFERROR(VLOOKUP(J96,Lists!J$4:K$719,2,FALSE),"")</f>
        <v/>
      </c>
      <c r="M96" s="71" t="str">
        <f>IFERROR(VLOOKUP(J96,Lists!J$4:L$719,3,FALSE),"")</f>
        <v/>
      </c>
      <c r="N96" s="72" t="str">
        <f t="shared" si="29"/>
        <v/>
      </c>
      <c r="O96" s="66"/>
      <c r="P96" s="193"/>
      <c r="Q96" s="194"/>
      <c r="R96" s="293"/>
      <c r="S96" s="97"/>
      <c r="T96" s="105"/>
      <c r="U96" s="106"/>
      <c r="V96" s="97"/>
      <c r="W96" s="107"/>
      <c r="X96" s="117"/>
      <c r="Y96" s="87" t="str">
        <f>IFERROR(VLOOKUP(I96,Lists!A$4:B$11,2,FALSE),"")</f>
        <v/>
      </c>
      <c r="Z96" s="87" t="str">
        <f>IFERROR(VLOOKUP(#REF!,Lists!A$12:B$45,2,FALSE),"")</f>
        <v/>
      </c>
      <c r="AA96" s="93" t="str">
        <f t="shared" si="17"/>
        <v/>
      </c>
      <c r="AB96" s="103" t="str">
        <f t="shared" si="18"/>
        <v/>
      </c>
      <c r="AC96" s="103" t="str">
        <f t="shared" si="19"/>
        <v/>
      </c>
      <c r="AD96" s="103" t="str">
        <f t="shared" si="20"/>
        <v/>
      </c>
      <c r="AE96" s="103" t="str">
        <f t="shared" si="21"/>
        <v/>
      </c>
      <c r="AF96" s="103" t="str">
        <f t="shared" si="22"/>
        <v/>
      </c>
      <c r="BO96" s="75" t="str">
        <f t="shared" si="23"/>
        <v/>
      </c>
      <c r="BP96" s="75" t="str">
        <f t="shared" si="24"/>
        <v/>
      </c>
      <c r="BQ96" s="75" t="str">
        <f t="shared" si="25"/>
        <v/>
      </c>
      <c r="BR96" s="75" t="str">
        <f t="shared" si="26"/>
        <v/>
      </c>
      <c r="BU96" s="75" t="str">
        <f t="shared" si="27"/>
        <v/>
      </c>
      <c r="CY96" s="42" t="str">
        <f t="shared" si="30"/>
        <v/>
      </c>
    </row>
    <row r="97" spans="1:103" ht="20.100000000000001" customHeight="1" x14ac:dyDescent="0.3">
      <c r="A97" s="93">
        <f>ROW()</f>
        <v>97</v>
      </c>
      <c r="B97" s="142" t="str">
        <f t="shared" si="28"/>
        <v/>
      </c>
      <c r="C97" s="142" t="str">
        <f t="shared" si="16"/>
        <v/>
      </c>
      <c r="D97" s="142" t="str">
        <f>IF(C97="","",COUNTIFS(C$11:C97,"&gt;0"))</f>
        <v/>
      </c>
      <c r="E97" s="57"/>
      <c r="F97" s="58"/>
      <c r="G97" s="58"/>
      <c r="H97" s="57"/>
      <c r="I97" s="192"/>
      <c r="J97" s="68"/>
      <c r="K97" s="70">
        <v>0</v>
      </c>
      <c r="L97" s="196" t="str">
        <f>IFERROR(VLOOKUP(J97,Lists!J$4:K$719,2,FALSE),"")</f>
        <v/>
      </c>
      <c r="M97" s="71" t="str">
        <f>IFERROR(VLOOKUP(J97,Lists!J$4:L$719,3,FALSE),"")</f>
        <v/>
      </c>
      <c r="N97" s="72" t="str">
        <f t="shared" si="29"/>
        <v/>
      </c>
      <c r="O97" s="66"/>
      <c r="P97" s="193"/>
      <c r="Q97" s="194"/>
      <c r="R97" s="293"/>
      <c r="S97" s="97"/>
      <c r="T97" s="105"/>
      <c r="U97" s="106"/>
      <c r="V97" s="97"/>
      <c r="W97" s="107"/>
      <c r="X97" s="117"/>
      <c r="Y97" s="87" t="str">
        <f>IFERROR(VLOOKUP(I97,Lists!A$4:B$11,2,FALSE),"")</f>
        <v/>
      </c>
      <c r="Z97" s="87" t="str">
        <f>IFERROR(VLOOKUP(#REF!,Lists!A$12:B$45,2,FALSE),"")</f>
        <v/>
      </c>
      <c r="AA97" s="93" t="str">
        <f t="shared" si="17"/>
        <v/>
      </c>
      <c r="AB97" s="103" t="str">
        <f t="shared" si="18"/>
        <v/>
      </c>
      <c r="AC97" s="103" t="str">
        <f t="shared" si="19"/>
        <v/>
      </c>
      <c r="AD97" s="103" t="str">
        <f t="shared" si="20"/>
        <v/>
      </c>
      <c r="AE97" s="103" t="str">
        <f t="shared" si="21"/>
        <v/>
      </c>
      <c r="AF97" s="103" t="str">
        <f t="shared" si="22"/>
        <v/>
      </c>
      <c r="BO97" s="75" t="str">
        <f t="shared" si="23"/>
        <v/>
      </c>
      <c r="BP97" s="75" t="str">
        <f t="shared" si="24"/>
        <v/>
      </c>
      <c r="BQ97" s="75" t="str">
        <f t="shared" si="25"/>
        <v/>
      </c>
      <c r="BR97" s="75" t="str">
        <f t="shared" si="26"/>
        <v/>
      </c>
      <c r="BU97" s="75" t="str">
        <f t="shared" si="27"/>
        <v/>
      </c>
      <c r="CY97" s="42" t="str">
        <f t="shared" si="30"/>
        <v/>
      </c>
    </row>
    <row r="98" spans="1:103" ht="20.100000000000001" customHeight="1" x14ac:dyDescent="0.3">
      <c r="A98" s="93">
        <f>ROW()</f>
        <v>98</v>
      </c>
      <c r="B98" s="142" t="str">
        <f t="shared" si="28"/>
        <v/>
      </c>
      <c r="C98" s="142" t="str">
        <f t="shared" si="16"/>
        <v/>
      </c>
      <c r="D98" s="142" t="str">
        <f>IF(C98="","",COUNTIFS(C$11:C98,"&gt;0"))</f>
        <v/>
      </c>
      <c r="E98" s="57"/>
      <c r="F98" s="58"/>
      <c r="G98" s="58"/>
      <c r="H98" s="57"/>
      <c r="I98" s="192"/>
      <c r="J98" s="68"/>
      <c r="K98" s="70">
        <v>0</v>
      </c>
      <c r="L98" s="196" t="str">
        <f>IFERROR(VLOOKUP(J98,Lists!J$4:K$719,2,FALSE),"")</f>
        <v/>
      </c>
      <c r="M98" s="71" t="str">
        <f>IFERROR(VLOOKUP(J98,Lists!J$4:L$719,3,FALSE),"")</f>
        <v/>
      </c>
      <c r="N98" s="72" t="str">
        <f t="shared" si="29"/>
        <v/>
      </c>
      <c r="O98" s="66"/>
      <c r="P98" s="193"/>
      <c r="Q98" s="194"/>
      <c r="R98" s="293"/>
      <c r="S98" s="97"/>
      <c r="T98" s="105"/>
      <c r="U98" s="106"/>
      <c r="V98" s="97"/>
      <c r="W98" s="107"/>
      <c r="X98" s="117"/>
      <c r="Y98" s="87" t="str">
        <f>IFERROR(VLOOKUP(I98,Lists!A$4:B$11,2,FALSE),"")</f>
        <v/>
      </c>
      <c r="Z98" s="87" t="str">
        <f>IFERROR(VLOOKUP(#REF!,Lists!A$12:B$45,2,FALSE),"")</f>
        <v/>
      </c>
      <c r="AA98" s="93" t="str">
        <f t="shared" si="17"/>
        <v/>
      </c>
      <c r="AB98" s="103" t="str">
        <f t="shared" si="18"/>
        <v/>
      </c>
      <c r="AC98" s="103" t="str">
        <f t="shared" si="19"/>
        <v/>
      </c>
      <c r="AD98" s="103" t="str">
        <f t="shared" si="20"/>
        <v/>
      </c>
      <c r="AE98" s="103" t="str">
        <f t="shared" si="21"/>
        <v/>
      </c>
      <c r="AF98" s="103" t="str">
        <f t="shared" si="22"/>
        <v/>
      </c>
      <c r="BO98" s="75" t="str">
        <f t="shared" si="23"/>
        <v/>
      </c>
      <c r="BP98" s="75" t="str">
        <f t="shared" si="24"/>
        <v/>
      </c>
      <c r="BQ98" s="75" t="str">
        <f t="shared" si="25"/>
        <v/>
      </c>
      <c r="BR98" s="75" t="str">
        <f t="shared" si="26"/>
        <v/>
      </c>
      <c r="BU98" s="75" t="str">
        <f t="shared" si="27"/>
        <v/>
      </c>
      <c r="CY98" s="42" t="str">
        <f t="shared" si="30"/>
        <v/>
      </c>
    </row>
    <row r="99" spans="1:103" ht="20.100000000000001" customHeight="1" x14ac:dyDescent="0.3">
      <c r="A99" s="93">
        <f>ROW()</f>
        <v>99</v>
      </c>
      <c r="B99" s="142" t="str">
        <f t="shared" si="28"/>
        <v/>
      </c>
      <c r="C99" s="142" t="str">
        <f t="shared" si="16"/>
        <v/>
      </c>
      <c r="D99" s="142" t="str">
        <f>IF(C99="","",COUNTIFS(C$11:C99,"&gt;0"))</f>
        <v/>
      </c>
      <c r="E99" s="57"/>
      <c r="F99" s="58"/>
      <c r="G99" s="58"/>
      <c r="H99" s="57"/>
      <c r="I99" s="192"/>
      <c r="J99" s="68"/>
      <c r="K99" s="70">
        <v>0</v>
      </c>
      <c r="L99" s="196" t="str">
        <f>IFERROR(VLOOKUP(J99,Lists!J$4:K$719,2,FALSE),"")</f>
        <v/>
      </c>
      <c r="M99" s="71" t="str">
        <f>IFERROR(VLOOKUP(J99,Lists!J$4:L$719,3,FALSE),"")</f>
        <v/>
      </c>
      <c r="N99" s="72" t="str">
        <f t="shared" si="29"/>
        <v/>
      </c>
      <c r="O99" s="66"/>
      <c r="P99" s="193"/>
      <c r="Q99" s="194"/>
      <c r="R99" s="293"/>
      <c r="S99" s="97"/>
      <c r="T99" s="105"/>
      <c r="U99" s="106"/>
      <c r="V99" s="97"/>
      <c r="W99" s="107"/>
      <c r="X99" s="117"/>
      <c r="Y99" s="87" t="str">
        <f>IFERROR(VLOOKUP(I99,Lists!A$4:B$11,2,FALSE),"")</f>
        <v/>
      </c>
      <c r="Z99" s="87" t="str">
        <f>IFERROR(VLOOKUP(#REF!,Lists!A$12:B$45,2,FALSE),"")</f>
        <v/>
      </c>
      <c r="AA99" s="93" t="str">
        <f t="shared" si="17"/>
        <v/>
      </c>
      <c r="AB99" s="103" t="str">
        <f t="shared" si="18"/>
        <v/>
      </c>
      <c r="AC99" s="103" t="str">
        <f t="shared" si="19"/>
        <v/>
      </c>
      <c r="AD99" s="103" t="str">
        <f t="shared" si="20"/>
        <v/>
      </c>
      <c r="AE99" s="103" t="str">
        <f t="shared" si="21"/>
        <v/>
      </c>
      <c r="AF99" s="103" t="str">
        <f t="shared" si="22"/>
        <v/>
      </c>
      <c r="BO99" s="75" t="str">
        <f t="shared" si="23"/>
        <v/>
      </c>
      <c r="BP99" s="75" t="str">
        <f t="shared" si="24"/>
        <v/>
      </c>
      <c r="BQ99" s="75" t="str">
        <f t="shared" si="25"/>
        <v/>
      </c>
      <c r="BR99" s="75" t="str">
        <f t="shared" si="26"/>
        <v/>
      </c>
      <c r="BU99" s="75" t="str">
        <f t="shared" si="27"/>
        <v/>
      </c>
      <c r="CY99" s="42" t="str">
        <f t="shared" si="30"/>
        <v/>
      </c>
    </row>
    <row r="100" spans="1:103" ht="20.100000000000001" customHeight="1" x14ac:dyDescent="0.3">
      <c r="A100" s="93">
        <f>ROW()</f>
        <v>100</v>
      </c>
      <c r="B100" s="142" t="str">
        <f t="shared" si="28"/>
        <v/>
      </c>
      <c r="C100" s="142" t="str">
        <f t="shared" si="16"/>
        <v/>
      </c>
      <c r="D100" s="142" t="str">
        <f>IF(C100="","",COUNTIFS(C$11:C100,"&gt;0"))</f>
        <v/>
      </c>
      <c r="E100" s="57"/>
      <c r="F100" s="58"/>
      <c r="G100" s="58"/>
      <c r="H100" s="57"/>
      <c r="I100" s="192"/>
      <c r="J100" s="68"/>
      <c r="K100" s="70">
        <v>0</v>
      </c>
      <c r="L100" s="196" t="str">
        <f>IFERROR(VLOOKUP(J100,Lists!J$4:K$719,2,FALSE),"")</f>
        <v/>
      </c>
      <c r="M100" s="71" t="str">
        <f>IFERROR(VLOOKUP(J100,Lists!J$4:L$719,3,FALSE),"")</f>
        <v/>
      </c>
      <c r="N100" s="72" t="str">
        <f t="shared" si="29"/>
        <v/>
      </c>
      <c r="O100" s="66"/>
      <c r="P100" s="193"/>
      <c r="Q100" s="194"/>
      <c r="R100" s="293"/>
      <c r="S100" s="97"/>
      <c r="T100" s="105"/>
      <c r="U100" s="106"/>
      <c r="V100" s="97"/>
      <c r="W100" s="107"/>
      <c r="X100" s="117"/>
      <c r="Y100" s="87" t="str">
        <f>IFERROR(VLOOKUP(I100,Lists!A$4:B$11,2,FALSE),"")</f>
        <v/>
      </c>
      <c r="Z100" s="87" t="str">
        <f>IFERROR(VLOOKUP(#REF!,Lists!A$12:B$45,2,FALSE),"")</f>
        <v/>
      </c>
      <c r="AA100" s="93" t="str">
        <f t="shared" si="17"/>
        <v/>
      </c>
      <c r="AB100" s="103" t="str">
        <f t="shared" si="18"/>
        <v/>
      </c>
      <c r="AC100" s="103" t="str">
        <f t="shared" si="19"/>
        <v/>
      </c>
      <c r="AD100" s="103" t="str">
        <f t="shared" si="20"/>
        <v/>
      </c>
      <c r="AE100" s="103" t="str">
        <f t="shared" si="21"/>
        <v/>
      </c>
      <c r="AF100" s="103" t="str">
        <f t="shared" si="22"/>
        <v/>
      </c>
      <c r="BO100" s="75" t="str">
        <f t="shared" si="23"/>
        <v/>
      </c>
      <c r="BP100" s="75" t="str">
        <f t="shared" si="24"/>
        <v/>
      </c>
      <c r="BQ100" s="75" t="str">
        <f t="shared" si="25"/>
        <v/>
      </c>
      <c r="BR100" s="75" t="str">
        <f t="shared" si="26"/>
        <v/>
      </c>
      <c r="BU100" s="75" t="str">
        <f t="shared" si="27"/>
        <v/>
      </c>
      <c r="CY100" s="42" t="str">
        <f t="shared" si="30"/>
        <v/>
      </c>
    </row>
    <row r="101" spans="1:103" ht="20.100000000000001" customHeight="1" x14ac:dyDescent="0.3">
      <c r="A101" s="93">
        <f>ROW()</f>
        <v>101</v>
      </c>
      <c r="B101" s="142" t="str">
        <f t="shared" si="28"/>
        <v/>
      </c>
      <c r="C101" s="142" t="str">
        <f t="shared" si="16"/>
        <v/>
      </c>
      <c r="D101" s="142" t="str">
        <f>IF(C101="","",COUNTIFS(C$11:C101,"&gt;0"))</f>
        <v/>
      </c>
      <c r="E101" s="57"/>
      <c r="F101" s="58"/>
      <c r="G101" s="58"/>
      <c r="H101" s="57"/>
      <c r="I101" s="192"/>
      <c r="J101" s="68"/>
      <c r="K101" s="70">
        <v>0</v>
      </c>
      <c r="L101" s="196" t="str">
        <f>IFERROR(VLOOKUP(J101,Lists!J$4:K$719,2,FALSE),"")</f>
        <v/>
      </c>
      <c r="M101" s="71" t="str">
        <f>IFERROR(VLOOKUP(J101,Lists!J$4:L$719,3,FALSE),"")</f>
        <v/>
      </c>
      <c r="N101" s="72" t="str">
        <f t="shared" si="29"/>
        <v/>
      </c>
      <c r="O101" s="66"/>
      <c r="P101" s="193"/>
      <c r="Q101" s="194"/>
      <c r="R101" s="293"/>
      <c r="S101" s="97"/>
      <c r="T101" s="105"/>
      <c r="U101" s="106"/>
      <c r="V101" s="97"/>
      <c r="W101" s="107"/>
      <c r="X101" s="117"/>
      <c r="Y101" s="87" t="str">
        <f>IFERROR(VLOOKUP(I101,Lists!A$4:B$11,2,FALSE),"")</f>
        <v/>
      </c>
      <c r="Z101" s="87" t="str">
        <f>IFERROR(VLOOKUP(#REF!,Lists!A$12:B$45,2,FALSE),"")</f>
        <v/>
      </c>
      <c r="AA101" s="93" t="str">
        <f t="shared" si="17"/>
        <v/>
      </c>
      <c r="AB101" s="103" t="str">
        <f t="shared" si="18"/>
        <v/>
      </c>
      <c r="AC101" s="103" t="str">
        <f t="shared" si="19"/>
        <v/>
      </c>
      <c r="AD101" s="103" t="str">
        <f t="shared" si="20"/>
        <v/>
      </c>
      <c r="AE101" s="103" t="str">
        <f t="shared" si="21"/>
        <v/>
      </c>
      <c r="AF101" s="103" t="str">
        <f t="shared" si="22"/>
        <v/>
      </c>
      <c r="BO101" s="75" t="str">
        <f t="shared" si="23"/>
        <v/>
      </c>
      <c r="BP101" s="75" t="str">
        <f t="shared" si="24"/>
        <v/>
      </c>
      <c r="BQ101" s="75" t="str">
        <f t="shared" si="25"/>
        <v/>
      </c>
      <c r="BR101" s="75" t="str">
        <f t="shared" si="26"/>
        <v/>
      </c>
      <c r="BU101" s="75" t="str">
        <f t="shared" si="27"/>
        <v/>
      </c>
      <c r="CY101" s="42" t="str">
        <f t="shared" si="30"/>
        <v/>
      </c>
    </row>
    <row r="102" spans="1:103" ht="20.100000000000001" customHeight="1" x14ac:dyDescent="0.3">
      <c r="A102" s="93">
        <f>ROW()</f>
        <v>102</v>
      </c>
      <c r="B102" s="142" t="str">
        <f t="shared" si="28"/>
        <v/>
      </c>
      <c r="C102" s="142" t="str">
        <f t="shared" si="16"/>
        <v/>
      </c>
      <c r="D102" s="142" t="str">
        <f>IF(C102="","",COUNTIFS(C$11:C102,"&gt;0"))</f>
        <v/>
      </c>
      <c r="E102" s="57"/>
      <c r="F102" s="58"/>
      <c r="G102" s="58"/>
      <c r="H102" s="57"/>
      <c r="I102" s="192"/>
      <c r="J102" s="68"/>
      <c r="K102" s="70">
        <v>0</v>
      </c>
      <c r="L102" s="196" t="str">
        <f>IFERROR(VLOOKUP(J102,Lists!J$4:K$719,2,FALSE),"")</f>
        <v/>
      </c>
      <c r="M102" s="71" t="str">
        <f>IFERROR(VLOOKUP(J102,Lists!J$4:L$719,3,FALSE),"")</f>
        <v/>
      </c>
      <c r="N102" s="72" t="str">
        <f t="shared" si="29"/>
        <v/>
      </c>
      <c r="O102" s="66"/>
      <c r="P102" s="193"/>
      <c r="Q102" s="194"/>
      <c r="R102" s="293"/>
      <c r="S102" s="97"/>
      <c r="T102" s="105"/>
      <c r="U102" s="106"/>
      <c r="V102" s="97"/>
      <c r="W102" s="107"/>
      <c r="X102" s="117"/>
      <c r="Y102" s="87" t="str">
        <f>IFERROR(VLOOKUP(I102,Lists!A$4:B$11,2,FALSE),"")</f>
        <v/>
      </c>
      <c r="Z102" s="87" t="str">
        <f>IFERROR(VLOOKUP(#REF!,Lists!A$12:B$45,2,FALSE),"")</f>
        <v/>
      </c>
      <c r="AA102" s="93" t="str">
        <f t="shared" si="17"/>
        <v/>
      </c>
      <c r="AB102" s="103" t="str">
        <f t="shared" si="18"/>
        <v/>
      </c>
      <c r="AC102" s="103" t="str">
        <f t="shared" si="19"/>
        <v/>
      </c>
      <c r="AD102" s="103" t="str">
        <f t="shared" si="20"/>
        <v/>
      </c>
      <c r="AE102" s="103" t="str">
        <f t="shared" si="21"/>
        <v/>
      </c>
      <c r="AF102" s="103" t="str">
        <f t="shared" si="22"/>
        <v/>
      </c>
      <c r="BO102" s="75" t="str">
        <f t="shared" si="23"/>
        <v/>
      </c>
      <c r="BP102" s="75" t="str">
        <f t="shared" si="24"/>
        <v/>
      </c>
      <c r="BQ102" s="75" t="str">
        <f t="shared" si="25"/>
        <v/>
      </c>
      <c r="BR102" s="75" t="str">
        <f t="shared" si="26"/>
        <v/>
      </c>
      <c r="BU102" s="75" t="str">
        <f t="shared" si="27"/>
        <v/>
      </c>
      <c r="CY102" s="42" t="str">
        <f t="shared" si="30"/>
        <v/>
      </c>
    </row>
    <row r="103" spans="1:103" ht="20.100000000000001" customHeight="1" x14ac:dyDescent="0.3">
      <c r="A103" s="93">
        <f>ROW()</f>
        <v>103</v>
      </c>
      <c r="B103" s="142" t="str">
        <f t="shared" si="28"/>
        <v/>
      </c>
      <c r="C103" s="142" t="str">
        <f t="shared" si="16"/>
        <v/>
      </c>
      <c r="D103" s="142" t="str">
        <f>IF(C103="","",COUNTIFS(C$11:C103,"&gt;0"))</f>
        <v/>
      </c>
      <c r="E103" s="57"/>
      <c r="F103" s="58"/>
      <c r="G103" s="58"/>
      <c r="H103" s="57"/>
      <c r="I103" s="192"/>
      <c r="J103" s="68"/>
      <c r="K103" s="70">
        <v>0</v>
      </c>
      <c r="L103" s="196" t="str">
        <f>IFERROR(VLOOKUP(J103,Lists!J$4:K$719,2,FALSE),"")</f>
        <v/>
      </c>
      <c r="M103" s="71" t="str">
        <f>IFERROR(VLOOKUP(J103,Lists!J$4:L$719,3,FALSE),"")</f>
        <v/>
      </c>
      <c r="N103" s="72" t="str">
        <f t="shared" si="29"/>
        <v/>
      </c>
      <c r="O103" s="66"/>
      <c r="P103" s="193"/>
      <c r="Q103" s="194"/>
      <c r="R103" s="293"/>
      <c r="S103" s="97"/>
      <c r="T103" s="105"/>
      <c r="U103" s="106"/>
      <c r="V103" s="97"/>
      <c r="W103" s="107"/>
      <c r="X103" s="117"/>
      <c r="Y103" s="87" t="str">
        <f>IFERROR(VLOOKUP(I103,Lists!A$4:B$11,2,FALSE),"")</f>
        <v/>
      </c>
      <c r="Z103" s="87" t="str">
        <f>IFERROR(VLOOKUP(#REF!,Lists!A$12:B$45,2,FALSE),"")</f>
        <v/>
      </c>
      <c r="AA103" s="93" t="str">
        <f t="shared" si="17"/>
        <v/>
      </c>
      <c r="AB103" s="103" t="str">
        <f t="shared" si="18"/>
        <v/>
      </c>
      <c r="AC103" s="103" t="str">
        <f t="shared" si="19"/>
        <v/>
      </c>
      <c r="AD103" s="103" t="str">
        <f t="shared" si="20"/>
        <v/>
      </c>
      <c r="AE103" s="103" t="str">
        <f t="shared" si="21"/>
        <v/>
      </c>
      <c r="AF103" s="103" t="str">
        <f t="shared" si="22"/>
        <v/>
      </c>
      <c r="BO103" s="75" t="str">
        <f t="shared" si="23"/>
        <v/>
      </c>
      <c r="BP103" s="75" t="str">
        <f t="shared" si="24"/>
        <v/>
      </c>
      <c r="BQ103" s="75" t="str">
        <f t="shared" si="25"/>
        <v/>
      </c>
      <c r="BR103" s="75" t="str">
        <f t="shared" si="26"/>
        <v/>
      </c>
      <c r="BU103" s="75" t="str">
        <f t="shared" si="27"/>
        <v/>
      </c>
      <c r="CY103" s="42" t="str">
        <f t="shared" si="30"/>
        <v/>
      </c>
    </row>
    <row r="104" spans="1:103" ht="20.100000000000001" customHeight="1" x14ac:dyDescent="0.3">
      <c r="A104" s="93">
        <f>ROW()</f>
        <v>104</v>
      </c>
      <c r="B104" s="142" t="str">
        <f t="shared" si="28"/>
        <v/>
      </c>
      <c r="C104" s="142" t="str">
        <f t="shared" si="16"/>
        <v/>
      </c>
      <c r="D104" s="142" t="str">
        <f>IF(C104="","",COUNTIFS(C$11:C104,"&gt;0"))</f>
        <v/>
      </c>
      <c r="E104" s="57"/>
      <c r="F104" s="58"/>
      <c r="G104" s="58"/>
      <c r="H104" s="57"/>
      <c r="I104" s="192"/>
      <c r="J104" s="68"/>
      <c r="K104" s="70">
        <v>0</v>
      </c>
      <c r="L104" s="196" t="str">
        <f>IFERROR(VLOOKUP(J104,Lists!J$4:K$719,2,FALSE),"")</f>
        <v/>
      </c>
      <c r="M104" s="71" t="str">
        <f>IFERROR(VLOOKUP(J104,Lists!J$4:L$719,3,FALSE),"")</f>
        <v/>
      </c>
      <c r="N104" s="72" t="str">
        <f t="shared" si="29"/>
        <v/>
      </c>
      <c r="O104" s="66"/>
      <c r="P104" s="193"/>
      <c r="Q104" s="194"/>
      <c r="R104" s="293"/>
      <c r="S104" s="97"/>
      <c r="T104" s="105"/>
      <c r="U104" s="106"/>
      <c r="V104" s="97"/>
      <c r="W104" s="107"/>
      <c r="X104" s="117"/>
      <c r="Y104" s="87" t="str">
        <f>IFERROR(VLOOKUP(I104,Lists!A$4:B$11,2,FALSE),"")</f>
        <v/>
      </c>
      <c r="Z104" s="87" t="str">
        <f>IFERROR(VLOOKUP(#REF!,Lists!A$12:B$45,2,FALSE),"")</f>
        <v/>
      </c>
      <c r="AA104" s="93" t="str">
        <f t="shared" si="17"/>
        <v/>
      </c>
      <c r="AB104" s="103" t="str">
        <f t="shared" si="18"/>
        <v/>
      </c>
      <c r="AC104" s="103" t="str">
        <f t="shared" si="19"/>
        <v/>
      </c>
      <c r="AD104" s="103" t="str">
        <f t="shared" si="20"/>
        <v/>
      </c>
      <c r="AE104" s="103" t="str">
        <f t="shared" si="21"/>
        <v/>
      </c>
      <c r="AF104" s="103" t="str">
        <f t="shared" si="22"/>
        <v/>
      </c>
      <c r="BO104" s="75" t="str">
        <f t="shared" si="23"/>
        <v/>
      </c>
      <c r="BP104" s="75" t="str">
        <f t="shared" si="24"/>
        <v/>
      </c>
      <c r="BQ104" s="75" t="str">
        <f t="shared" si="25"/>
        <v/>
      </c>
      <c r="BR104" s="75" t="str">
        <f t="shared" si="26"/>
        <v/>
      </c>
      <c r="BU104" s="75" t="str">
        <f t="shared" si="27"/>
        <v/>
      </c>
      <c r="CY104" s="42" t="str">
        <f t="shared" si="30"/>
        <v/>
      </c>
    </row>
    <row r="105" spans="1:103" ht="20.100000000000001" customHeight="1" x14ac:dyDescent="0.3">
      <c r="A105" s="93">
        <f>ROW()</f>
        <v>105</v>
      </c>
      <c r="B105" s="142" t="str">
        <f t="shared" si="28"/>
        <v/>
      </c>
      <c r="C105" s="142" t="str">
        <f t="shared" si="16"/>
        <v/>
      </c>
      <c r="D105" s="142" t="str">
        <f>IF(C105="","",COUNTIFS(C$11:C105,"&gt;0"))</f>
        <v/>
      </c>
      <c r="E105" s="57"/>
      <c r="F105" s="58"/>
      <c r="G105" s="58"/>
      <c r="H105" s="57"/>
      <c r="I105" s="192"/>
      <c r="J105" s="68"/>
      <c r="K105" s="70">
        <v>0</v>
      </c>
      <c r="L105" s="196" t="str">
        <f>IFERROR(VLOOKUP(J105,Lists!J$4:K$719,2,FALSE),"")</f>
        <v/>
      </c>
      <c r="M105" s="71" t="str">
        <f>IFERROR(VLOOKUP(J105,Lists!J$4:L$719,3,FALSE),"")</f>
        <v/>
      </c>
      <c r="N105" s="72" t="str">
        <f t="shared" si="29"/>
        <v/>
      </c>
      <c r="O105" s="66"/>
      <c r="P105" s="193"/>
      <c r="Q105" s="194"/>
      <c r="R105" s="293"/>
      <c r="S105" s="97"/>
      <c r="T105" s="105"/>
      <c r="U105" s="106"/>
      <c r="V105" s="97"/>
      <c r="W105" s="107"/>
      <c r="X105" s="117"/>
      <c r="Y105" s="87" t="str">
        <f>IFERROR(VLOOKUP(I105,Lists!A$4:B$11,2,FALSE),"")</f>
        <v/>
      </c>
      <c r="Z105" s="87" t="str">
        <f>IFERROR(VLOOKUP(#REF!,Lists!A$12:B$45,2,FALSE),"")</f>
        <v/>
      </c>
      <c r="AA105" s="93" t="str">
        <f t="shared" si="17"/>
        <v/>
      </c>
      <c r="AB105" s="103" t="str">
        <f t="shared" si="18"/>
        <v/>
      </c>
      <c r="AC105" s="103" t="str">
        <f t="shared" si="19"/>
        <v/>
      </c>
      <c r="AD105" s="103" t="str">
        <f t="shared" si="20"/>
        <v/>
      </c>
      <c r="AE105" s="103" t="str">
        <f t="shared" si="21"/>
        <v/>
      </c>
      <c r="AF105" s="103" t="str">
        <f t="shared" si="22"/>
        <v/>
      </c>
      <c r="BO105" s="75" t="str">
        <f t="shared" si="23"/>
        <v/>
      </c>
      <c r="BP105" s="75" t="str">
        <f t="shared" si="24"/>
        <v/>
      </c>
      <c r="BQ105" s="75" t="str">
        <f t="shared" si="25"/>
        <v/>
      </c>
      <c r="BR105" s="75" t="str">
        <f t="shared" si="26"/>
        <v/>
      </c>
      <c r="BU105" s="75" t="str">
        <f t="shared" si="27"/>
        <v/>
      </c>
      <c r="CY105" s="42" t="str">
        <f t="shared" si="30"/>
        <v/>
      </c>
    </row>
    <row r="106" spans="1:103" ht="20.100000000000001" customHeight="1" x14ac:dyDescent="0.3">
      <c r="A106" s="93">
        <f>ROW()</f>
        <v>106</v>
      </c>
      <c r="B106" s="142" t="str">
        <f t="shared" si="28"/>
        <v/>
      </c>
      <c r="C106" s="142" t="str">
        <f t="shared" si="16"/>
        <v/>
      </c>
      <c r="D106" s="142" t="str">
        <f>IF(C106="","",COUNTIFS(C$11:C106,"&gt;0"))</f>
        <v/>
      </c>
      <c r="E106" s="57"/>
      <c r="F106" s="58"/>
      <c r="G106" s="58"/>
      <c r="H106" s="57"/>
      <c r="I106" s="192"/>
      <c r="J106" s="68"/>
      <c r="K106" s="70">
        <v>0</v>
      </c>
      <c r="L106" s="196" t="str">
        <f>IFERROR(VLOOKUP(J106,Lists!J$4:K$719,2,FALSE),"")</f>
        <v/>
      </c>
      <c r="M106" s="71" t="str">
        <f>IFERROR(VLOOKUP(J106,Lists!J$4:L$719,3,FALSE),"")</f>
        <v/>
      </c>
      <c r="N106" s="72" t="str">
        <f t="shared" si="29"/>
        <v/>
      </c>
      <c r="O106" s="66"/>
      <c r="P106" s="193"/>
      <c r="Q106" s="194"/>
      <c r="R106" s="293"/>
      <c r="S106" s="97"/>
      <c r="T106" s="105"/>
      <c r="U106" s="106"/>
      <c r="V106" s="97"/>
      <c r="W106" s="107"/>
      <c r="X106" s="117"/>
      <c r="Y106" s="87" t="str">
        <f>IFERROR(VLOOKUP(I106,Lists!A$4:B$11,2,FALSE),"")</f>
        <v/>
      </c>
      <c r="Z106" s="87" t="str">
        <f>IFERROR(VLOOKUP(#REF!,Lists!A$12:B$45,2,FALSE),"")</f>
        <v/>
      </c>
      <c r="AA106" s="93" t="str">
        <f t="shared" si="17"/>
        <v/>
      </c>
      <c r="AB106" s="103" t="str">
        <f t="shared" si="18"/>
        <v/>
      </c>
      <c r="AC106" s="103" t="str">
        <f t="shared" si="19"/>
        <v/>
      </c>
      <c r="AD106" s="103" t="str">
        <f t="shared" si="20"/>
        <v/>
      </c>
      <c r="AE106" s="103" t="str">
        <f t="shared" si="21"/>
        <v/>
      </c>
      <c r="AF106" s="103" t="str">
        <f t="shared" si="22"/>
        <v/>
      </c>
      <c r="BO106" s="75" t="str">
        <f t="shared" si="23"/>
        <v/>
      </c>
      <c r="BP106" s="75" t="str">
        <f t="shared" si="24"/>
        <v/>
      </c>
      <c r="BQ106" s="75" t="str">
        <f t="shared" si="25"/>
        <v/>
      </c>
      <c r="BR106" s="75" t="str">
        <f t="shared" si="26"/>
        <v/>
      </c>
      <c r="BU106" s="75" t="str">
        <f t="shared" si="27"/>
        <v/>
      </c>
      <c r="CY106" s="42" t="str">
        <f t="shared" si="30"/>
        <v/>
      </c>
    </row>
    <row r="107" spans="1:103" ht="20.100000000000001" customHeight="1" x14ac:dyDescent="0.3">
      <c r="A107" s="93">
        <f>ROW()</f>
        <v>107</v>
      </c>
      <c r="B107" s="142" t="str">
        <f t="shared" si="28"/>
        <v/>
      </c>
      <c r="C107" s="142" t="str">
        <f t="shared" si="16"/>
        <v/>
      </c>
      <c r="D107" s="142" t="str">
        <f>IF(C107="","",COUNTIFS(C$11:C107,"&gt;0"))</f>
        <v/>
      </c>
      <c r="E107" s="57"/>
      <c r="F107" s="58"/>
      <c r="G107" s="58"/>
      <c r="H107" s="57"/>
      <c r="I107" s="192"/>
      <c r="J107" s="68"/>
      <c r="K107" s="70">
        <v>0</v>
      </c>
      <c r="L107" s="196" t="str">
        <f>IFERROR(VLOOKUP(J107,Lists!J$4:K$719,2,FALSE),"")</f>
        <v/>
      </c>
      <c r="M107" s="71" t="str">
        <f>IFERROR(VLOOKUP(J107,Lists!J$4:L$719,3,FALSE),"")</f>
        <v/>
      </c>
      <c r="N107" s="72" t="str">
        <f t="shared" si="29"/>
        <v/>
      </c>
      <c r="O107" s="66"/>
      <c r="P107" s="193"/>
      <c r="Q107" s="194"/>
      <c r="R107" s="293"/>
      <c r="S107" s="97"/>
      <c r="T107" s="105"/>
      <c r="U107" s="106"/>
      <c r="V107" s="97"/>
      <c r="W107" s="107"/>
      <c r="X107" s="117"/>
      <c r="Y107" s="87" t="str">
        <f>IFERROR(VLOOKUP(I107,Lists!A$4:B$11,2,FALSE),"")</f>
        <v/>
      </c>
      <c r="Z107" s="87" t="str">
        <f>IFERROR(VLOOKUP(#REF!,Lists!A$12:B$45,2,FALSE),"")</f>
        <v/>
      </c>
      <c r="AA107" s="93" t="str">
        <f t="shared" si="17"/>
        <v/>
      </c>
      <c r="AB107" s="103" t="str">
        <f t="shared" si="18"/>
        <v/>
      </c>
      <c r="AC107" s="103" t="str">
        <f t="shared" si="19"/>
        <v/>
      </c>
      <c r="AD107" s="103" t="str">
        <f t="shared" si="20"/>
        <v/>
      </c>
      <c r="AE107" s="103" t="str">
        <f t="shared" si="21"/>
        <v/>
      </c>
      <c r="AF107" s="103" t="str">
        <f t="shared" si="22"/>
        <v/>
      </c>
      <c r="BO107" s="75" t="str">
        <f t="shared" si="23"/>
        <v/>
      </c>
      <c r="BP107" s="75" t="str">
        <f t="shared" si="24"/>
        <v/>
      </c>
      <c r="BQ107" s="75" t="str">
        <f t="shared" si="25"/>
        <v/>
      </c>
      <c r="BR107" s="75" t="str">
        <f t="shared" si="26"/>
        <v/>
      </c>
      <c r="BU107" s="75" t="str">
        <f t="shared" si="27"/>
        <v/>
      </c>
      <c r="CY107" s="42" t="str">
        <f t="shared" si="30"/>
        <v/>
      </c>
    </row>
    <row r="108" spans="1:103" ht="20.100000000000001" customHeight="1" x14ac:dyDescent="0.3">
      <c r="A108" s="93">
        <f>ROW()</f>
        <v>108</v>
      </c>
      <c r="B108" s="142" t="str">
        <f t="shared" si="28"/>
        <v/>
      </c>
      <c r="C108" s="142" t="str">
        <f t="shared" si="16"/>
        <v/>
      </c>
      <c r="D108" s="142" t="str">
        <f>IF(C108="","",COUNTIFS(C$11:C108,"&gt;0"))</f>
        <v/>
      </c>
      <c r="E108" s="57"/>
      <c r="F108" s="58"/>
      <c r="G108" s="58"/>
      <c r="H108" s="57"/>
      <c r="I108" s="192"/>
      <c r="J108" s="68"/>
      <c r="K108" s="70">
        <v>0</v>
      </c>
      <c r="L108" s="196" t="str">
        <f>IFERROR(VLOOKUP(J108,Lists!J$4:K$719,2,FALSE),"")</f>
        <v/>
      </c>
      <c r="M108" s="71" t="str">
        <f>IFERROR(VLOOKUP(J108,Lists!J$4:L$719,3,FALSE),"")</f>
        <v/>
      </c>
      <c r="N108" s="72" t="str">
        <f t="shared" si="29"/>
        <v/>
      </c>
      <c r="O108" s="66"/>
      <c r="P108" s="193"/>
      <c r="Q108" s="194"/>
      <c r="R108" s="293"/>
      <c r="S108" s="97"/>
      <c r="T108" s="105"/>
      <c r="U108" s="106"/>
      <c r="V108" s="97"/>
      <c r="W108" s="107"/>
      <c r="X108" s="117"/>
      <c r="Y108" s="87" t="str">
        <f>IFERROR(VLOOKUP(I108,Lists!A$4:B$11,2,FALSE),"")</f>
        <v/>
      </c>
      <c r="Z108" s="87" t="str">
        <f>IFERROR(VLOOKUP(#REF!,Lists!A$12:B$45,2,FALSE),"")</f>
        <v/>
      </c>
      <c r="AA108" s="93" t="str">
        <f t="shared" si="17"/>
        <v/>
      </c>
      <c r="AB108" s="103" t="str">
        <f t="shared" si="18"/>
        <v/>
      </c>
      <c r="AC108" s="103" t="str">
        <f t="shared" si="19"/>
        <v/>
      </c>
      <c r="AD108" s="103" t="str">
        <f t="shared" si="20"/>
        <v/>
      </c>
      <c r="AE108" s="103" t="str">
        <f t="shared" si="21"/>
        <v/>
      </c>
      <c r="AF108" s="103" t="str">
        <f t="shared" si="22"/>
        <v/>
      </c>
      <c r="BO108" s="75" t="str">
        <f t="shared" si="23"/>
        <v/>
      </c>
      <c r="BP108" s="75" t="str">
        <f t="shared" si="24"/>
        <v/>
      </c>
      <c r="BQ108" s="75" t="str">
        <f t="shared" si="25"/>
        <v/>
      </c>
      <c r="BR108" s="75" t="str">
        <f t="shared" si="26"/>
        <v/>
      </c>
      <c r="BU108" s="75" t="str">
        <f t="shared" si="27"/>
        <v/>
      </c>
      <c r="CY108" s="42" t="str">
        <f t="shared" si="30"/>
        <v/>
      </c>
    </row>
    <row r="109" spans="1:103" ht="20.100000000000001" customHeight="1" x14ac:dyDescent="0.3">
      <c r="A109" s="93">
        <f>ROW()</f>
        <v>109</v>
      </c>
      <c r="B109" s="142" t="str">
        <f t="shared" si="28"/>
        <v/>
      </c>
      <c r="C109" s="142" t="str">
        <f t="shared" si="16"/>
        <v/>
      </c>
      <c r="D109" s="142" t="str">
        <f>IF(C109="","",COUNTIFS(C$11:C109,"&gt;0"))</f>
        <v/>
      </c>
      <c r="E109" s="57"/>
      <c r="F109" s="58"/>
      <c r="G109" s="58"/>
      <c r="H109" s="57"/>
      <c r="I109" s="192"/>
      <c r="J109" s="68"/>
      <c r="K109" s="70">
        <v>0</v>
      </c>
      <c r="L109" s="196" t="str">
        <f>IFERROR(VLOOKUP(J109,Lists!J$4:K$719,2,FALSE),"")</f>
        <v/>
      </c>
      <c r="M109" s="71" t="str">
        <f>IFERROR(VLOOKUP(J109,Lists!J$4:L$719,3,FALSE),"")</f>
        <v/>
      </c>
      <c r="N109" s="72" t="str">
        <f t="shared" si="29"/>
        <v/>
      </c>
      <c r="O109" s="66"/>
      <c r="P109" s="193"/>
      <c r="Q109" s="194"/>
      <c r="R109" s="293"/>
      <c r="S109" s="97"/>
      <c r="T109" s="105"/>
      <c r="U109" s="106"/>
      <c r="V109" s="97"/>
      <c r="W109" s="107"/>
      <c r="X109" s="117"/>
      <c r="Y109" s="87" t="str">
        <f>IFERROR(VLOOKUP(I109,Lists!A$4:B$11,2,FALSE),"")</f>
        <v/>
      </c>
      <c r="Z109" s="87" t="str">
        <f>IFERROR(VLOOKUP(#REF!,Lists!A$12:B$45,2,FALSE),"")</f>
        <v/>
      </c>
      <c r="AA109" s="93" t="str">
        <f t="shared" si="17"/>
        <v/>
      </c>
      <c r="AB109" s="103" t="str">
        <f t="shared" si="18"/>
        <v/>
      </c>
      <c r="AC109" s="103" t="str">
        <f t="shared" si="19"/>
        <v/>
      </c>
      <c r="AD109" s="103" t="str">
        <f t="shared" si="20"/>
        <v/>
      </c>
      <c r="AE109" s="103" t="str">
        <f t="shared" si="21"/>
        <v/>
      </c>
      <c r="AF109" s="103" t="str">
        <f t="shared" si="22"/>
        <v/>
      </c>
      <c r="BO109" s="75" t="str">
        <f t="shared" si="23"/>
        <v/>
      </c>
      <c r="BP109" s="75" t="str">
        <f t="shared" si="24"/>
        <v/>
      </c>
      <c r="BQ109" s="75" t="str">
        <f t="shared" si="25"/>
        <v/>
      </c>
      <c r="BR109" s="75" t="str">
        <f t="shared" si="26"/>
        <v/>
      </c>
      <c r="BU109" s="75" t="str">
        <f t="shared" si="27"/>
        <v/>
      </c>
      <c r="CY109" s="42" t="str">
        <f t="shared" si="30"/>
        <v/>
      </c>
    </row>
    <row r="110" spans="1:103" ht="20.100000000000001" customHeight="1" x14ac:dyDescent="0.3">
      <c r="A110" s="93">
        <f>ROW()</f>
        <v>110</v>
      </c>
      <c r="B110" s="142" t="str">
        <f t="shared" si="28"/>
        <v/>
      </c>
      <c r="C110" s="142" t="str">
        <f t="shared" si="16"/>
        <v/>
      </c>
      <c r="D110" s="142" t="str">
        <f>IF(C110="","",COUNTIFS(C$11:C110,"&gt;0"))</f>
        <v/>
      </c>
      <c r="E110" s="57"/>
      <c r="F110" s="58"/>
      <c r="G110" s="58"/>
      <c r="H110" s="57"/>
      <c r="I110" s="192"/>
      <c r="J110" s="68"/>
      <c r="K110" s="70">
        <v>0</v>
      </c>
      <c r="L110" s="196" t="str">
        <f>IFERROR(VLOOKUP(J110,Lists!J$4:K$719,2,FALSE),"")</f>
        <v/>
      </c>
      <c r="M110" s="71" t="str">
        <f>IFERROR(VLOOKUP(J110,Lists!J$4:L$719,3,FALSE),"")</f>
        <v/>
      </c>
      <c r="N110" s="72" t="str">
        <f t="shared" si="29"/>
        <v/>
      </c>
      <c r="O110" s="66"/>
      <c r="P110" s="193"/>
      <c r="Q110" s="194"/>
      <c r="R110" s="293"/>
      <c r="S110" s="97"/>
      <c r="T110" s="105"/>
      <c r="U110" s="106"/>
      <c r="V110" s="97"/>
      <c r="W110" s="107"/>
      <c r="X110" s="117"/>
      <c r="Y110" s="87" t="str">
        <f>IFERROR(VLOOKUP(I110,Lists!A$4:B$11,2,FALSE),"")</f>
        <v/>
      </c>
      <c r="Z110" s="87" t="str">
        <f>IFERROR(VLOOKUP(#REF!,Lists!A$12:B$45,2,FALSE),"")</f>
        <v/>
      </c>
      <c r="AA110" s="93" t="str">
        <f t="shared" si="17"/>
        <v/>
      </c>
      <c r="AB110" s="103" t="str">
        <f t="shared" si="18"/>
        <v/>
      </c>
      <c r="AC110" s="103" t="str">
        <f t="shared" si="19"/>
        <v/>
      </c>
      <c r="AD110" s="103" t="str">
        <f t="shared" si="20"/>
        <v/>
      </c>
      <c r="AE110" s="103" t="str">
        <f t="shared" si="21"/>
        <v/>
      </c>
      <c r="AF110" s="103" t="str">
        <f t="shared" si="22"/>
        <v/>
      </c>
      <c r="BO110" s="75" t="str">
        <f t="shared" si="23"/>
        <v/>
      </c>
      <c r="BP110" s="75" t="str">
        <f t="shared" si="24"/>
        <v/>
      </c>
      <c r="BQ110" s="75" t="str">
        <f t="shared" si="25"/>
        <v/>
      </c>
      <c r="BR110" s="75" t="str">
        <f t="shared" si="26"/>
        <v/>
      </c>
      <c r="BU110" s="75" t="str">
        <f t="shared" si="27"/>
        <v/>
      </c>
      <c r="CY110" s="42" t="str">
        <f t="shared" si="30"/>
        <v/>
      </c>
    </row>
    <row r="111" spans="1:103" ht="20.100000000000001" customHeight="1" x14ac:dyDescent="0.3">
      <c r="A111" s="93">
        <f>ROW()</f>
        <v>111</v>
      </c>
      <c r="B111" s="142" t="str">
        <f t="shared" si="28"/>
        <v/>
      </c>
      <c r="C111" s="142" t="str">
        <f t="shared" si="16"/>
        <v/>
      </c>
      <c r="D111" s="142" t="str">
        <f>IF(C111="","",COUNTIFS(C$11:C111,"&gt;0"))</f>
        <v/>
      </c>
      <c r="E111" s="57"/>
      <c r="F111" s="58"/>
      <c r="G111" s="58"/>
      <c r="H111" s="57"/>
      <c r="I111" s="192"/>
      <c r="J111" s="68"/>
      <c r="K111" s="70">
        <v>0</v>
      </c>
      <c r="L111" s="196" t="str">
        <f>IFERROR(VLOOKUP(J111,Lists!J$4:K$719,2,FALSE),"")</f>
        <v/>
      </c>
      <c r="M111" s="71" t="str">
        <f>IFERROR(VLOOKUP(J111,Lists!J$4:L$719,3,FALSE),"")</f>
        <v/>
      </c>
      <c r="N111" s="72" t="str">
        <f t="shared" si="29"/>
        <v/>
      </c>
      <c r="O111" s="66"/>
      <c r="P111" s="193"/>
      <c r="Q111" s="194"/>
      <c r="R111" s="293"/>
      <c r="S111" s="97"/>
      <c r="T111" s="105"/>
      <c r="U111" s="106"/>
      <c r="V111" s="97"/>
      <c r="W111" s="107"/>
      <c r="X111" s="117"/>
      <c r="Y111" s="87" t="str">
        <f>IFERROR(VLOOKUP(I111,Lists!A$4:B$11,2,FALSE),"")</f>
        <v/>
      </c>
      <c r="Z111" s="87" t="str">
        <f>IFERROR(VLOOKUP(#REF!,Lists!A$12:B$45,2,FALSE),"")</f>
        <v/>
      </c>
      <c r="AA111" s="93" t="str">
        <f t="shared" si="17"/>
        <v/>
      </c>
      <c r="AB111" s="103" t="str">
        <f t="shared" si="18"/>
        <v/>
      </c>
      <c r="AC111" s="103" t="str">
        <f t="shared" si="19"/>
        <v/>
      </c>
      <c r="AD111" s="103" t="str">
        <f t="shared" si="20"/>
        <v/>
      </c>
      <c r="AE111" s="103" t="str">
        <f t="shared" si="21"/>
        <v/>
      </c>
      <c r="AF111" s="103" t="str">
        <f t="shared" si="22"/>
        <v/>
      </c>
      <c r="BO111" s="75" t="str">
        <f t="shared" si="23"/>
        <v/>
      </c>
      <c r="BP111" s="75" t="str">
        <f t="shared" si="24"/>
        <v/>
      </c>
      <c r="BQ111" s="75" t="str">
        <f t="shared" si="25"/>
        <v/>
      </c>
      <c r="BR111" s="75" t="str">
        <f t="shared" si="26"/>
        <v/>
      </c>
      <c r="BU111" s="75" t="str">
        <f t="shared" si="27"/>
        <v/>
      </c>
      <c r="CY111" s="42" t="str">
        <f t="shared" si="30"/>
        <v/>
      </c>
    </row>
    <row r="112" spans="1:103" ht="20.100000000000001" customHeight="1" x14ac:dyDescent="0.3">
      <c r="A112" s="93">
        <f>ROW()</f>
        <v>112</v>
      </c>
      <c r="B112" s="142" t="str">
        <f t="shared" si="28"/>
        <v/>
      </c>
      <c r="C112" s="142" t="str">
        <f t="shared" si="16"/>
        <v/>
      </c>
      <c r="D112" s="142" t="str">
        <f>IF(C112="","",COUNTIFS(C$11:C112,"&gt;0"))</f>
        <v/>
      </c>
      <c r="E112" s="57"/>
      <c r="F112" s="58"/>
      <c r="G112" s="58"/>
      <c r="H112" s="57"/>
      <c r="I112" s="192"/>
      <c r="J112" s="68"/>
      <c r="K112" s="70">
        <v>0</v>
      </c>
      <c r="L112" s="196" t="str">
        <f>IFERROR(VLOOKUP(J112,Lists!J$4:K$719,2,FALSE),"")</f>
        <v/>
      </c>
      <c r="M112" s="71" t="str">
        <f>IFERROR(VLOOKUP(J112,Lists!J$4:L$719,3,FALSE),"")</f>
        <v/>
      </c>
      <c r="N112" s="72" t="str">
        <f t="shared" si="29"/>
        <v/>
      </c>
      <c r="O112" s="66"/>
      <c r="P112" s="193"/>
      <c r="Q112" s="194"/>
      <c r="R112" s="293"/>
      <c r="S112" s="97"/>
      <c r="T112" s="105"/>
      <c r="U112" s="106"/>
      <c r="V112" s="97"/>
      <c r="W112" s="107"/>
      <c r="X112" s="117"/>
      <c r="Y112" s="87" t="str">
        <f>IFERROR(VLOOKUP(I112,Lists!A$4:B$11,2,FALSE),"")</f>
        <v/>
      </c>
      <c r="Z112" s="87" t="str">
        <f>IFERROR(VLOOKUP(#REF!,Lists!A$12:B$45,2,FALSE),"")</f>
        <v/>
      </c>
      <c r="AA112" s="93" t="str">
        <f t="shared" si="17"/>
        <v/>
      </c>
      <c r="AB112" s="103" t="str">
        <f t="shared" si="18"/>
        <v/>
      </c>
      <c r="AC112" s="103" t="str">
        <f t="shared" si="19"/>
        <v/>
      </c>
      <c r="AD112" s="103" t="str">
        <f t="shared" si="20"/>
        <v/>
      </c>
      <c r="AE112" s="103" t="str">
        <f t="shared" si="21"/>
        <v/>
      </c>
      <c r="AF112" s="103" t="str">
        <f t="shared" si="22"/>
        <v/>
      </c>
      <c r="BO112" s="75" t="str">
        <f t="shared" si="23"/>
        <v/>
      </c>
      <c r="BP112" s="75" t="str">
        <f t="shared" si="24"/>
        <v/>
      </c>
      <c r="BQ112" s="75" t="str">
        <f t="shared" si="25"/>
        <v/>
      </c>
      <c r="BR112" s="75" t="str">
        <f t="shared" si="26"/>
        <v/>
      </c>
      <c r="BU112" s="75" t="str">
        <f t="shared" si="27"/>
        <v/>
      </c>
      <c r="CY112" s="42" t="str">
        <f t="shared" si="30"/>
        <v/>
      </c>
    </row>
    <row r="113" spans="1:103" ht="20.100000000000001" customHeight="1" x14ac:dyDescent="0.3">
      <c r="A113" s="93">
        <f>ROW()</f>
        <v>113</v>
      </c>
      <c r="B113" s="142" t="str">
        <f t="shared" si="28"/>
        <v/>
      </c>
      <c r="C113" s="142" t="str">
        <f t="shared" si="16"/>
        <v/>
      </c>
      <c r="D113" s="142" t="str">
        <f>IF(C113="","",COUNTIFS(C$11:C113,"&gt;0"))</f>
        <v/>
      </c>
      <c r="E113" s="57"/>
      <c r="F113" s="58"/>
      <c r="G113" s="58"/>
      <c r="H113" s="57"/>
      <c r="I113" s="192"/>
      <c r="J113" s="68"/>
      <c r="K113" s="70">
        <v>0</v>
      </c>
      <c r="L113" s="196" t="str">
        <f>IFERROR(VLOOKUP(J113,Lists!J$4:K$719,2,FALSE),"")</f>
        <v/>
      </c>
      <c r="M113" s="71" t="str">
        <f>IFERROR(VLOOKUP(J113,Lists!J$4:L$719,3,FALSE),"")</f>
        <v/>
      </c>
      <c r="N113" s="72" t="str">
        <f t="shared" si="29"/>
        <v/>
      </c>
      <c r="O113" s="66"/>
      <c r="P113" s="193"/>
      <c r="Q113" s="194"/>
      <c r="R113" s="293"/>
      <c r="S113" s="97"/>
      <c r="T113" s="105"/>
      <c r="U113" s="106"/>
      <c r="V113" s="97"/>
      <c r="W113" s="107"/>
      <c r="X113" s="117"/>
      <c r="Y113" s="87" t="str">
        <f>IFERROR(VLOOKUP(I113,Lists!A$4:B$11,2,FALSE),"")</f>
        <v/>
      </c>
      <c r="Z113" s="87" t="str">
        <f>IFERROR(VLOOKUP(#REF!,Lists!A$12:B$45,2,FALSE),"")</f>
        <v/>
      </c>
      <c r="AA113" s="93" t="str">
        <f t="shared" si="17"/>
        <v/>
      </c>
      <c r="AB113" s="103" t="str">
        <f t="shared" si="18"/>
        <v/>
      </c>
      <c r="AC113" s="103" t="str">
        <f t="shared" si="19"/>
        <v/>
      </c>
      <c r="AD113" s="103" t="str">
        <f t="shared" si="20"/>
        <v/>
      </c>
      <c r="AE113" s="103" t="str">
        <f t="shared" si="21"/>
        <v/>
      </c>
      <c r="AF113" s="103" t="str">
        <f t="shared" si="22"/>
        <v/>
      </c>
      <c r="BO113" s="75" t="str">
        <f t="shared" si="23"/>
        <v/>
      </c>
      <c r="BP113" s="75" t="str">
        <f t="shared" si="24"/>
        <v/>
      </c>
      <c r="BQ113" s="75" t="str">
        <f t="shared" si="25"/>
        <v/>
      </c>
      <c r="BR113" s="75" t="str">
        <f t="shared" si="26"/>
        <v/>
      </c>
      <c r="BU113" s="75" t="str">
        <f t="shared" si="27"/>
        <v/>
      </c>
      <c r="CY113" s="42" t="str">
        <f t="shared" si="30"/>
        <v/>
      </c>
    </row>
    <row r="114" spans="1:103" ht="20.100000000000001" customHeight="1" x14ac:dyDescent="0.3">
      <c r="A114" s="93">
        <f>ROW()</f>
        <v>114</v>
      </c>
      <c r="B114" s="142" t="str">
        <f t="shared" si="28"/>
        <v/>
      </c>
      <c r="C114" s="142" t="str">
        <f t="shared" si="16"/>
        <v/>
      </c>
      <c r="D114" s="142" t="str">
        <f>IF(C114="","",COUNTIFS(C$11:C114,"&gt;0"))</f>
        <v/>
      </c>
      <c r="E114" s="57"/>
      <c r="F114" s="58"/>
      <c r="G114" s="58"/>
      <c r="H114" s="57"/>
      <c r="I114" s="192"/>
      <c r="J114" s="68"/>
      <c r="K114" s="70">
        <v>0</v>
      </c>
      <c r="L114" s="196" t="str">
        <f>IFERROR(VLOOKUP(J114,Lists!J$4:K$719,2,FALSE),"")</f>
        <v/>
      </c>
      <c r="M114" s="71" t="str">
        <f>IFERROR(VLOOKUP(J114,Lists!J$4:L$719,3,FALSE),"")</f>
        <v/>
      </c>
      <c r="N114" s="72" t="str">
        <f t="shared" si="29"/>
        <v/>
      </c>
      <c r="O114" s="66"/>
      <c r="P114" s="193"/>
      <c r="Q114" s="194"/>
      <c r="R114" s="293"/>
      <c r="S114" s="97"/>
      <c r="T114" s="105"/>
      <c r="U114" s="106"/>
      <c r="V114" s="97"/>
      <c r="W114" s="107"/>
      <c r="X114" s="117"/>
      <c r="Y114" s="87" t="str">
        <f>IFERROR(VLOOKUP(I114,Lists!A$4:B$11,2,FALSE),"")</f>
        <v/>
      </c>
      <c r="Z114" s="87" t="str">
        <f>IFERROR(VLOOKUP(#REF!,Lists!A$12:B$45,2,FALSE),"")</f>
        <v/>
      </c>
      <c r="AA114" s="93" t="str">
        <f t="shared" si="17"/>
        <v/>
      </c>
      <c r="AB114" s="103" t="str">
        <f t="shared" si="18"/>
        <v/>
      </c>
      <c r="AC114" s="103" t="str">
        <f t="shared" si="19"/>
        <v/>
      </c>
      <c r="AD114" s="103" t="str">
        <f t="shared" si="20"/>
        <v/>
      </c>
      <c r="AE114" s="103" t="str">
        <f t="shared" si="21"/>
        <v/>
      </c>
      <c r="AF114" s="103" t="str">
        <f t="shared" si="22"/>
        <v/>
      </c>
      <c r="BO114" s="75" t="str">
        <f t="shared" si="23"/>
        <v/>
      </c>
      <c r="BP114" s="75" t="str">
        <f t="shared" si="24"/>
        <v/>
      </c>
      <c r="BQ114" s="75" t="str">
        <f t="shared" si="25"/>
        <v/>
      </c>
      <c r="BR114" s="75" t="str">
        <f t="shared" si="26"/>
        <v/>
      </c>
      <c r="BU114" s="75" t="str">
        <f t="shared" si="27"/>
        <v/>
      </c>
      <c r="CY114" s="42" t="str">
        <f t="shared" si="30"/>
        <v/>
      </c>
    </row>
    <row r="115" spans="1:103" ht="20.100000000000001" customHeight="1" x14ac:dyDescent="0.3">
      <c r="A115" s="93">
        <f>ROW()</f>
        <v>115</v>
      </c>
      <c r="B115" s="142" t="str">
        <f t="shared" si="28"/>
        <v/>
      </c>
      <c r="C115" s="142" t="str">
        <f t="shared" si="16"/>
        <v/>
      </c>
      <c r="D115" s="142" t="str">
        <f>IF(C115="","",COUNTIFS(C$11:C115,"&gt;0"))</f>
        <v/>
      </c>
      <c r="E115" s="57"/>
      <c r="F115" s="58"/>
      <c r="G115" s="58"/>
      <c r="H115" s="57"/>
      <c r="I115" s="192"/>
      <c r="J115" s="68"/>
      <c r="K115" s="70">
        <v>0</v>
      </c>
      <c r="L115" s="196" t="str">
        <f>IFERROR(VLOOKUP(J115,Lists!J$4:K$719,2,FALSE),"")</f>
        <v/>
      </c>
      <c r="M115" s="71" t="str">
        <f>IFERROR(VLOOKUP(J115,Lists!J$4:L$719,3,FALSE),"")</f>
        <v/>
      </c>
      <c r="N115" s="72" t="str">
        <f t="shared" si="29"/>
        <v/>
      </c>
      <c r="O115" s="66"/>
      <c r="P115" s="193"/>
      <c r="Q115" s="194"/>
      <c r="R115" s="293"/>
      <c r="S115" s="97"/>
      <c r="T115" s="105"/>
      <c r="U115" s="106"/>
      <c r="V115" s="97"/>
      <c r="W115" s="107"/>
      <c r="X115" s="117"/>
      <c r="Y115" s="87" t="str">
        <f>IFERROR(VLOOKUP(I115,Lists!A$4:B$11,2,FALSE),"")</f>
        <v/>
      </c>
      <c r="Z115" s="87" t="str">
        <f>IFERROR(VLOOKUP(#REF!,Lists!A$12:B$45,2,FALSE),"")</f>
        <v/>
      </c>
      <c r="AA115" s="93" t="str">
        <f t="shared" si="17"/>
        <v/>
      </c>
      <c r="AB115" s="103" t="str">
        <f t="shared" si="18"/>
        <v/>
      </c>
      <c r="AC115" s="103" t="str">
        <f t="shared" si="19"/>
        <v/>
      </c>
      <c r="AD115" s="103" t="str">
        <f t="shared" si="20"/>
        <v/>
      </c>
      <c r="AE115" s="103" t="str">
        <f t="shared" si="21"/>
        <v/>
      </c>
      <c r="AF115" s="103" t="str">
        <f t="shared" si="22"/>
        <v/>
      </c>
      <c r="BO115" s="75" t="str">
        <f t="shared" si="23"/>
        <v/>
      </c>
      <c r="BP115" s="75" t="str">
        <f t="shared" si="24"/>
        <v/>
      </c>
      <c r="BQ115" s="75" t="str">
        <f t="shared" si="25"/>
        <v/>
      </c>
      <c r="BR115" s="75" t="str">
        <f t="shared" si="26"/>
        <v/>
      </c>
      <c r="BU115" s="75" t="str">
        <f t="shared" si="27"/>
        <v/>
      </c>
      <c r="CY115" s="42" t="str">
        <f t="shared" si="30"/>
        <v/>
      </c>
    </row>
    <row r="116" spans="1:103" ht="20.100000000000001" customHeight="1" x14ac:dyDescent="0.3">
      <c r="A116" s="93">
        <f>ROW()</f>
        <v>116</v>
      </c>
      <c r="B116" s="142" t="str">
        <f t="shared" si="28"/>
        <v/>
      </c>
      <c r="C116" s="142" t="str">
        <f t="shared" si="16"/>
        <v/>
      </c>
      <c r="D116" s="142" t="str">
        <f>IF(C116="","",COUNTIFS(C$11:C116,"&gt;0"))</f>
        <v/>
      </c>
      <c r="E116" s="57"/>
      <c r="F116" s="58"/>
      <c r="G116" s="58"/>
      <c r="H116" s="57"/>
      <c r="I116" s="192"/>
      <c r="J116" s="68"/>
      <c r="K116" s="70">
        <v>0</v>
      </c>
      <c r="L116" s="196" t="str">
        <f>IFERROR(VLOOKUP(J116,Lists!J$4:K$719,2,FALSE),"")</f>
        <v/>
      </c>
      <c r="M116" s="71" t="str">
        <f>IFERROR(VLOOKUP(J116,Lists!J$4:L$719,3,FALSE),"")</f>
        <v/>
      </c>
      <c r="N116" s="72" t="str">
        <f t="shared" si="29"/>
        <v/>
      </c>
      <c r="O116" s="66"/>
      <c r="P116" s="193"/>
      <c r="Q116" s="194"/>
      <c r="R116" s="293"/>
      <c r="S116" s="97"/>
      <c r="T116" s="105"/>
      <c r="U116" s="106"/>
      <c r="V116" s="97"/>
      <c r="W116" s="107"/>
      <c r="X116" s="117"/>
      <c r="Y116" s="87" t="str">
        <f>IFERROR(VLOOKUP(I116,Lists!A$4:B$11,2,FALSE),"")</f>
        <v/>
      </c>
      <c r="Z116" s="87" t="str">
        <f>IFERROR(VLOOKUP(#REF!,Lists!A$12:B$45,2,FALSE),"")</f>
        <v/>
      </c>
      <c r="AA116" s="93" t="str">
        <f t="shared" si="17"/>
        <v/>
      </c>
      <c r="AB116" s="103" t="str">
        <f t="shared" si="18"/>
        <v/>
      </c>
      <c r="AC116" s="103" t="str">
        <f t="shared" si="19"/>
        <v/>
      </c>
      <c r="AD116" s="103" t="str">
        <f t="shared" si="20"/>
        <v/>
      </c>
      <c r="AE116" s="103" t="str">
        <f t="shared" si="21"/>
        <v/>
      </c>
      <c r="AF116" s="103" t="str">
        <f t="shared" si="22"/>
        <v/>
      </c>
      <c r="BO116" s="75" t="str">
        <f t="shared" si="23"/>
        <v/>
      </c>
      <c r="BP116" s="75" t="str">
        <f t="shared" si="24"/>
        <v/>
      </c>
      <c r="BQ116" s="75" t="str">
        <f t="shared" si="25"/>
        <v/>
      </c>
      <c r="BR116" s="75" t="str">
        <f t="shared" si="26"/>
        <v/>
      </c>
      <c r="BU116" s="75" t="str">
        <f t="shared" si="27"/>
        <v/>
      </c>
      <c r="CY116" s="42" t="str">
        <f t="shared" si="30"/>
        <v/>
      </c>
    </row>
    <row r="117" spans="1:103" ht="20.100000000000001" customHeight="1" x14ac:dyDescent="0.3">
      <c r="A117" s="93">
        <f>ROW()</f>
        <v>117</v>
      </c>
      <c r="B117" s="142" t="str">
        <f t="shared" si="28"/>
        <v/>
      </c>
      <c r="C117" s="142" t="str">
        <f t="shared" si="16"/>
        <v/>
      </c>
      <c r="D117" s="142" t="str">
        <f>IF(C117="","",COUNTIFS(C$11:C117,"&gt;0"))</f>
        <v/>
      </c>
      <c r="E117" s="57"/>
      <c r="F117" s="58"/>
      <c r="G117" s="58"/>
      <c r="H117" s="57"/>
      <c r="I117" s="192"/>
      <c r="J117" s="68"/>
      <c r="K117" s="70">
        <v>0</v>
      </c>
      <c r="L117" s="196" t="str">
        <f>IFERROR(VLOOKUP(J117,Lists!J$4:K$719,2,FALSE),"")</f>
        <v/>
      </c>
      <c r="M117" s="71" t="str">
        <f>IFERROR(VLOOKUP(J117,Lists!J$4:L$719,3,FALSE),"")</f>
        <v/>
      </c>
      <c r="N117" s="72" t="str">
        <f t="shared" si="29"/>
        <v/>
      </c>
      <c r="O117" s="66"/>
      <c r="P117" s="193"/>
      <c r="Q117" s="194"/>
      <c r="R117" s="293"/>
      <c r="S117" s="97"/>
      <c r="T117" s="105"/>
      <c r="U117" s="106"/>
      <c r="V117" s="97"/>
      <c r="W117" s="107"/>
      <c r="X117" s="117"/>
      <c r="Y117" s="87" t="str">
        <f>IFERROR(VLOOKUP(I117,Lists!A$4:B$11,2,FALSE),"")</f>
        <v/>
      </c>
      <c r="Z117" s="87" t="str">
        <f>IFERROR(VLOOKUP(#REF!,Lists!A$12:B$45,2,FALSE),"")</f>
        <v/>
      </c>
      <c r="AA117" s="93" t="str">
        <f t="shared" si="17"/>
        <v/>
      </c>
      <c r="AB117" s="103" t="str">
        <f t="shared" si="18"/>
        <v/>
      </c>
      <c r="AC117" s="103" t="str">
        <f t="shared" si="19"/>
        <v/>
      </c>
      <c r="AD117" s="103" t="str">
        <f t="shared" si="20"/>
        <v/>
      </c>
      <c r="AE117" s="103" t="str">
        <f t="shared" si="21"/>
        <v/>
      </c>
      <c r="AF117" s="103" t="str">
        <f t="shared" si="22"/>
        <v/>
      </c>
      <c r="BO117" s="75" t="str">
        <f t="shared" si="23"/>
        <v/>
      </c>
      <c r="BP117" s="75" t="str">
        <f t="shared" si="24"/>
        <v/>
      </c>
      <c r="BQ117" s="75" t="str">
        <f t="shared" si="25"/>
        <v/>
      </c>
      <c r="BR117" s="75" t="str">
        <f t="shared" si="26"/>
        <v/>
      </c>
      <c r="BU117" s="75" t="str">
        <f t="shared" si="27"/>
        <v/>
      </c>
      <c r="CY117" s="42" t="str">
        <f t="shared" si="30"/>
        <v/>
      </c>
    </row>
    <row r="118" spans="1:103" ht="20.100000000000001" customHeight="1" x14ac:dyDescent="0.3">
      <c r="A118" s="93">
        <f>ROW()</f>
        <v>118</v>
      </c>
      <c r="B118" s="142" t="str">
        <f t="shared" si="28"/>
        <v/>
      </c>
      <c r="C118" s="142" t="str">
        <f t="shared" si="16"/>
        <v/>
      </c>
      <c r="D118" s="142" t="str">
        <f>IF(C118="","",COUNTIFS(C$11:C118,"&gt;0"))</f>
        <v/>
      </c>
      <c r="E118" s="57"/>
      <c r="F118" s="58"/>
      <c r="G118" s="58"/>
      <c r="H118" s="57"/>
      <c r="I118" s="192"/>
      <c r="J118" s="68"/>
      <c r="K118" s="70">
        <v>0</v>
      </c>
      <c r="L118" s="196" t="str">
        <f>IFERROR(VLOOKUP(J118,Lists!J$4:K$719,2,FALSE),"")</f>
        <v/>
      </c>
      <c r="M118" s="71" t="str">
        <f>IFERROR(VLOOKUP(J118,Lists!J$4:L$719,3,FALSE),"")</f>
        <v/>
      </c>
      <c r="N118" s="72" t="str">
        <f t="shared" si="29"/>
        <v/>
      </c>
      <c r="O118" s="66"/>
      <c r="P118" s="193"/>
      <c r="Q118" s="194"/>
      <c r="R118" s="293"/>
      <c r="S118" s="97"/>
      <c r="T118" s="105"/>
      <c r="U118" s="106"/>
      <c r="V118" s="97"/>
      <c r="W118" s="107"/>
      <c r="X118" s="117"/>
      <c r="Y118" s="87" t="str">
        <f>IFERROR(VLOOKUP(I118,Lists!A$4:B$11,2,FALSE),"")</f>
        <v/>
      </c>
      <c r="Z118" s="87" t="str">
        <f>IFERROR(VLOOKUP(#REF!,Lists!A$12:B$45,2,FALSE),"")</f>
        <v/>
      </c>
      <c r="AA118" s="93" t="str">
        <f t="shared" si="17"/>
        <v/>
      </c>
      <c r="AB118" s="103" t="str">
        <f t="shared" si="18"/>
        <v/>
      </c>
      <c r="AC118" s="103" t="str">
        <f t="shared" si="19"/>
        <v/>
      </c>
      <c r="AD118" s="103" t="str">
        <f t="shared" si="20"/>
        <v/>
      </c>
      <c r="AE118" s="103" t="str">
        <f t="shared" si="21"/>
        <v/>
      </c>
      <c r="AF118" s="103" t="str">
        <f t="shared" si="22"/>
        <v/>
      </c>
      <c r="BO118" s="75" t="str">
        <f t="shared" si="23"/>
        <v/>
      </c>
      <c r="BP118" s="75" t="str">
        <f t="shared" si="24"/>
        <v/>
      </c>
      <c r="BQ118" s="75" t="str">
        <f t="shared" si="25"/>
        <v/>
      </c>
      <c r="BR118" s="75" t="str">
        <f t="shared" si="26"/>
        <v/>
      </c>
      <c r="BU118" s="75" t="str">
        <f t="shared" si="27"/>
        <v/>
      </c>
      <c r="CY118" s="42" t="str">
        <f t="shared" si="30"/>
        <v/>
      </c>
    </row>
    <row r="119" spans="1:103" ht="20.100000000000001" customHeight="1" x14ac:dyDescent="0.3">
      <c r="A119" s="93">
        <f>ROW()</f>
        <v>119</v>
      </c>
      <c r="B119" s="142" t="str">
        <f t="shared" si="28"/>
        <v/>
      </c>
      <c r="C119" s="142" t="str">
        <f t="shared" si="16"/>
        <v/>
      </c>
      <c r="D119" s="142" t="str">
        <f>IF(C119="","",COUNTIFS(C$11:C119,"&gt;0"))</f>
        <v/>
      </c>
      <c r="E119" s="57"/>
      <c r="F119" s="58"/>
      <c r="G119" s="58"/>
      <c r="H119" s="57"/>
      <c r="I119" s="192"/>
      <c r="J119" s="68"/>
      <c r="K119" s="70">
        <v>0</v>
      </c>
      <c r="L119" s="196" t="str">
        <f>IFERROR(VLOOKUP(J119,Lists!J$4:K$719,2,FALSE),"")</f>
        <v/>
      </c>
      <c r="M119" s="71" t="str">
        <f>IFERROR(VLOOKUP(J119,Lists!J$4:L$719,3,FALSE),"")</f>
        <v/>
      </c>
      <c r="N119" s="72" t="str">
        <f t="shared" si="29"/>
        <v/>
      </c>
      <c r="O119" s="66"/>
      <c r="P119" s="193"/>
      <c r="Q119" s="194"/>
      <c r="R119" s="293"/>
      <c r="S119" s="97"/>
      <c r="T119" s="105"/>
      <c r="U119" s="106"/>
      <c r="V119" s="97"/>
      <c r="W119" s="107"/>
      <c r="X119" s="117"/>
      <c r="Y119" s="87" t="str">
        <f>IFERROR(VLOOKUP(I119,Lists!A$4:B$11,2,FALSE),"")</f>
        <v/>
      </c>
      <c r="Z119" s="87" t="str">
        <f>IFERROR(VLOOKUP(#REF!,Lists!A$12:B$45,2,FALSE),"")</f>
        <v/>
      </c>
      <c r="AA119" s="93" t="str">
        <f t="shared" si="17"/>
        <v/>
      </c>
      <c r="AB119" s="103" t="str">
        <f t="shared" si="18"/>
        <v/>
      </c>
      <c r="AC119" s="103" t="str">
        <f t="shared" si="19"/>
        <v/>
      </c>
      <c r="AD119" s="103" t="str">
        <f t="shared" si="20"/>
        <v/>
      </c>
      <c r="AE119" s="103" t="str">
        <f t="shared" si="21"/>
        <v/>
      </c>
      <c r="AF119" s="103" t="str">
        <f t="shared" si="22"/>
        <v/>
      </c>
      <c r="BO119" s="75" t="str">
        <f t="shared" si="23"/>
        <v/>
      </c>
      <c r="BP119" s="75" t="str">
        <f t="shared" si="24"/>
        <v/>
      </c>
      <c r="BQ119" s="75" t="str">
        <f t="shared" si="25"/>
        <v/>
      </c>
      <c r="BR119" s="75" t="str">
        <f t="shared" si="26"/>
        <v/>
      </c>
      <c r="BU119" s="75" t="str">
        <f t="shared" si="27"/>
        <v/>
      </c>
      <c r="CY119" s="42" t="str">
        <f t="shared" si="30"/>
        <v/>
      </c>
    </row>
    <row r="120" spans="1:103" ht="20.100000000000001" customHeight="1" x14ac:dyDescent="0.3">
      <c r="A120" s="93">
        <f>ROW()</f>
        <v>120</v>
      </c>
      <c r="B120" s="142" t="str">
        <f t="shared" si="28"/>
        <v/>
      </c>
      <c r="C120" s="142" t="str">
        <f t="shared" si="16"/>
        <v/>
      </c>
      <c r="D120" s="142" t="str">
        <f>IF(C120="","",COUNTIFS(C$11:C120,"&gt;0"))</f>
        <v/>
      </c>
      <c r="E120" s="57"/>
      <c r="F120" s="58"/>
      <c r="G120" s="58"/>
      <c r="H120" s="57"/>
      <c r="I120" s="192"/>
      <c r="J120" s="68"/>
      <c r="K120" s="70">
        <v>0</v>
      </c>
      <c r="L120" s="196" t="str">
        <f>IFERROR(VLOOKUP(J120,Lists!J$4:K$719,2,FALSE),"")</f>
        <v/>
      </c>
      <c r="M120" s="71" t="str">
        <f>IFERROR(VLOOKUP(J120,Lists!J$4:L$719,3,FALSE),"")</f>
        <v/>
      </c>
      <c r="N120" s="72" t="str">
        <f t="shared" si="29"/>
        <v/>
      </c>
      <c r="O120" s="66"/>
      <c r="P120" s="193"/>
      <c r="Q120" s="194"/>
      <c r="R120" s="293"/>
      <c r="S120" s="97"/>
      <c r="T120" s="105"/>
      <c r="U120" s="106"/>
      <c r="V120" s="97"/>
      <c r="W120" s="107"/>
      <c r="X120" s="117"/>
      <c r="Y120" s="87" t="str">
        <f>IFERROR(VLOOKUP(I120,Lists!A$4:B$11,2,FALSE),"")</f>
        <v/>
      </c>
      <c r="Z120" s="87" t="str">
        <f>IFERROR(VLOOKUP(#REF!,Lists!A$12:B$45,2,FALSE),"")</f>
        <v/>
      </c>
      <c r="AA120" s="93" t="str">
        <f t="shared" si="17"/>
        <v/>
      </c>
      <c r="AB120" s="103" t="str">
        <f t="shared" si="18"/>
        <v/>
      </c>
      <c r="AC120" s="103" t="str">
        <f t="shared" si="19"/>
        <v/>
      </c>
      <c r="AD120" s="103" t="str">
        <f t="shared" si="20"/>
        <v/>
      </c>
      <c r="AE120" s="103" t="str">
        <f t="shared" si="21"/>
        <v/>
      </c>
      <c r="AF120" s="103" t="str">
        <f t="shared" si="22"/>
        <v/>
      </c>
      <c r="BO120" s="75" t="str">
        <f t="shared" si="23"/>
        <v/>
      </c>
      <c r="BP120" s="75" t="str">
        <f t="shared" si="24"/>
        <v/>
      </c>
      <c r="BQ120" s="75" t="str">
        <f t="shared" si="25"/>
        <v/>
      </c>
      <c r="BR120" s="75" t="str">
        <f t="shared" si="26"/>
        <v/>
      </c>
      <c r="BU120" s="75" t="str">
        <f t="shared" si="27"/>
        <v/>
      </c>
      <c r="CY120" s="42" t="str">
        <f t="shared" si="30"/>
        <v/>
      </c>
    </row>
    <row r="121" spans="1:103" ht="20.100000000000001" customHeight="1" x14ac:dyDescent="0.3">
      <c r="A121" s="93">
        <f>ROW()</f>
        <v>121</v>
      </c>
      <c r="B121" s="142" t="str">
        <f t="shared" si="28"/>
        <v/>
      </c>
      <c r="C121" s="142" t="str">
        <f t="shared" si="16"/>
        <v/>
      </c>
      <c r="D121" s="142" t="str">
        <f>IF(C121="","",COUNTIFS(C$11:C121,"&gt;0"))</f>
        <v/>
      </c>
      <c r="E121" s="57"/>
      <c r="F121" s="58"/>
      <c r="G121" s="58"/>
      <c r="H121" s="57"/>
      <c r="I121" s="192"/>
      <c r="J121" s="68"/>
      <c r="K121" s="70">
        <v>0</v>
      </c>
      <c r="L121" s="196" t="str">
        <f>IFERROR(VLOOKUP(J121,Lists!J$4:K$719,2,FALSE),"")</f>
        <v/>
      </c>
      <c r="M121" s="71" t="str">
        <f>IFERROR(VLOOKUP(J121,Lists!J$4:L$719,3,FALSE),"")</f>
        <v/>
      </c>
      <c r="N121" s="72" t="str">
        <f t="shared" si="29"/>
        <v/>
      </c>
      <c r="O121" s="66"/>
      <c r="P121" s="193"/>
      <c r="Q121" s="194"/>
      <c r="R121" s="293"/>
      <c r="S121" s="97"/>
      <c r="T121" s="105"/>
      <c r="U121" s="106"/>
      <c r="V121" s="97"/>
      <c r="W121" s="107"/>
      <c r="X121" s="117"/>
      <c r="Y121" s="87" t="str">
        <f>IFERROR(VLOOKUP(I121,Lists!A$4:B$11,2,FALSE),"")</f>
        <v/>
      </c>
      <c r="Z121" s="87" t="str">
        <f>IFERROR(VLOOKUP(#REF!,Lists!A$12:B$45,2,FALSE),"")</f>
        <v/>
      </c>
      <c r="AA121" s="93" t="str">
        <f t="shared" si="17"/>
        <v/>
      </c>
      <c r="AB121" s="103" t="str">
        <f t="shared" si="18"/>
        <v/>
      </c>
      <c r="AC121" s="103" t="str">
        <f t="shared" si="19"/>
        <v/>
      </c>
      <c r="AD121" s="103" t="str">
        <f t="shared" si="20"/>
        <v/>
      </c>
      <c r="AE121" s="103" t="str">
        <f t="shared" si="21"/>
        <v/>
      </c>
      <c r="AF121" s="103" t="str">
        <f t="shared" si="22"/>
        <v/>
      </c>
      <c r="BO121" s="75" t="str">
        <f t="shared" si="23"/>
        <v/>
      </c>
      <c r="BP121" s="75" t="str">
        <f t="shared" si="24"/>
        <v/>
      </c>
      <c r="BQ121" s="75" t="str">
        <f t="shared" si="25"/>
        <v/>
      </c>
      <c r="BR121" s="75" t="str">
        <f t="shared" si="26"/>
        <v/>
      </c>
      <c r="BU121" s="75" t="str">
        <f t="shared" si="27"/>
        <v/>
      </c>
      <c r="CY121" s="42" t="str">
        <f t="shared" si="30"/>
        <v/>
      </c>
    </row>
    <row r="122" spans="1:103" ht="20.100000000000001" customHeight="1" x14ac:dyDescent="0.3">
      <c r="A122" s="93">
        <f>ROW()</f>
        <v>122</v>
      </c>
      <c r="B122" s="142" t="str">
        <f t="shared" si="28"/>
        <v/>
      </c>
      <c r="C122" s="142" t="str">
        <f t="shared" si="16"/>
        <v/>
      </c>
      <c r="D122" s="142" t="str">
        <f>IF(C122="","",COUNTIFS(C$11:C122,"&gt;0"))</f>
        <v/>
      </c>
      <c r="E122" s="57"/>
      <c r="F122" s="58"/>
      <c r="G122" s="58"/>
      <c r="H122" s="57"/>
      <c r="I122" s="192"/>
      <c r="J122" s="68"/>
      <c r="K122" s="70">
        <v>0</v>
      </c>
      <c r="L122" s="196" t="str">
        <f>IFERROR(VLOOKUP(J122,Lists!J$4:K$719,2,FALSE),"")</f>
        <v/>
      </c>
      <c r="M122" s="71" t="str">
        <f>IFERROR(VLOOKUP(J122,Lists!J$4:L$719,3,FALSE),"")</f>
        <v/>
      </c>
      <c r="N122" s="72" t="str">
        <f t="shared" si="29"/>
        <v/>
      </c>
      <c r="O122" s="66"/>
      <c r="P122" s="193"/>
      <c r="Q122" s="194"/>
      <c r="R122" s="293"/>
      <c r="S122" s="97"/>
      <c r="T122" s="105"/>
      <c r="U122" s="106"/>
      <c r="V122" s="97"/>
      <c r="W122" s="107"/>
      <c r="X122" s="117"/>
      <c r="Y122" s="87" t="str">
        <f>IFERROR(VLOOKUP(I122,Lists!A$4:B$11,2,FALSE),"")</f>
        <v/>
      </c>
      <c r="Z122" s="87" t="str">
        <f>IFERROR(VLOOKUP(#REF!,Lists!A$12:B$45,2,FALSE),"")</f>
        <v/>
      </c>
      <c r="AA122" s="93" t="str">
        <f t="shared" si="17"/>
        <v/>
      </c>
      <c r="AB122" s="103" t="str">
        <f t="shared" si="18"/>
        <v/>
      </c>
      <c r="AC122" s="103" t="str">
        <f t="shared" si="19"/>
        <v/>
      </c>
      <c r="AD122" s="103" t="str">
        <f t="shared" si="20"/>
        <v/>
      </c>
      <c r="AE122" s="103" t="str">
        <f t="shared" si="21"/>
        <v/>
      </c>
      <c r="AF122" s="103" t="str">
        <f t="shared" si="22"/>
        <v/>
      </c>
      <c r="BO122" s="75" t="str">
        <f t="shared" si="23"/>
        <v/>
      </c>
      <c r="BP122" s="75" t="str">
        <f t="shared" si="24"/>
        <v/>
      </c>
      <c r="BQ122" s="75" t="str">
        <f t="shared" si="25"/>
        <v/>
      </c>
      <c r="BR122" s="75" t="str">
        <f t="shared" si="26"/>
        <v/>
      </c>
      <c r="BU122" s="75" t="str">
        <f t="shared" si="27"/>
        <v/>
      </c>
      <c r="CY122" s="42" t="str">
        <f t="shared" si="30"/>
        <v/>
      </c>
    </row>
    <row r="123" spans="1:103" ht="20.100000000000001" customHeight="1" x14ac:dyDescent="0.3">
      <c r="A123" s="93">
        <f>ROW()</f>
        <v>123</v>
      </c>
      <c r="B123" s="142" t="str">
        <f t="shared" si="28"/>
        <v/>
      </c>
      <c r="C123" s="142" t="str">
        <f t="shared" si="16"/>
        <v/>
      </c>
      <c r="D123" s="142" t="str">
        <f>IF(C123="","",COUNTIFS(C$11:C123,"&gt;0"))</f>
        <v/>
      </c>
      <c r="E123" s="57"/>
      <c r="F123" s="58"/>
      <c r="G123" s="58"/>
      <c r="H123" s="57"/>
      <c r="I123" s="192"/>
      <c r="J123" s="68"/>
      <c r="K123" s="70">
        <v>0</v>
      </c>
      <c r="L123" s="196" t="str">
        <f>IFERROR(VLOOKUP(J123,Lists!J$4:K$719,2,FALSE),"")</f>
        <v/>
      </c>
      <c r="M123" s="71" t="str">
        <f>IFERROR(VLOOKUP(J123,Lists!J$4:L$719,3,FALSE),"")</f>
        <v/>
      </c>
      <c r="N123" s="72" t="str">
        <f t="shared" si="29"/>
        <v/>
      </c>
      <c r="O123" s="66"/>
      <c r="P123" s="193"/>
      <c r="Q123" s="194"/>
      <c r="R123" s="293"/>
      <c r="S123" s="97"/>
      <c r="T123" s="105"/>
      <c r="U123" s="106"/>
      <c r="V123" s="97"/>
      <c r="W123" s="107"/>
      <c r="X123" s="117"/>
      <c r="Y123" s="87" t="str">
        <f>IFERROR(VLOOKUP(I123,Lists!A$4:B$11,2,FALSE),"")</f>
        <v/>
      </c>
      <c r="Z123" s="87" t="str">
        <f>IFERROR(VLOOKUP(#REF!,Lists!A$12:B$45,2,FALSE),"")</f>
        <v/>
      </c>
      <c r="AA123" s="93" t="str">
        <f t="shared" si="17"/>
        <v/>
      </c>
      <c r="AB123" s="103" t="str">
        <f t="shared" si="18"/>
        <v/>
      </c>
      <c r="AC123" s="103" t="str">
        <f t="shared" si="19"/>
        <v/>
      </c>
      <c r="AD123" s="103" t="str">
        <f t="shared" si="20"/>
        <v/>
      </c>
      <c r="AE123" s="103" t="str">
        <f t="shared" si="21"/>
        <v/>
      </c>
      <c r="AF123" s="103" t="str">
        <f t="shared" si="22"/>
        <v/>
      </c>
      <c r="BO123" s="75" t="str">
        <f t="shared" si="23"/>
        <v/>
      </c>
      <c r="BP123" s="75" t="str">
        <f t="shared" si="24"/>
        <v/>
      </c>
      <c r="BQ123" s="75" t="str">
        <f t="shared" si="25"/>
        <v/>
      </c>
      <c r="BR123" s="75" t="str">
        <f t="shared" si="26"/>
        <v/>
      </c>
      <c r="BU123" s="75" t="str">
        <f t="shared" si="27"/>
        <v/>
      </c>
      <c r="CY123" s="42" t="str">
        <f t="shared" si="30"/>
        <v/>
      </c>
    </row>
    <row r="124" spans="1:103" ht="20.100000000000001" customHeight="1" x14ac:dyDescent="0.3">
      <c r="A124" s="93">
        <f>ROW()</f>
        <v>124</v>
      </c>
      <c r="B124" s="142" t="str">
        <f t="shared" si="28"/>
        <v/>
      </c>
      <c r="C124" s="142" t="str">
        <f t="shared" si="16"/>
        <v/>
      </c>
      <c r="D124" s="142" t="str">
        <f>IF(C124="","",COUNTIFS(C$11:C124,"&gt;0"))</f>
        <v/>
      </c>
      <c r="E124" s="57"/>
      <c r="F124" s="58"/>
      <c r="G124" s="58"/>
      <c r="H124" s="57"/>
      <c r="I124" s="192"/>
      <c r="J124" s="68"/>
      <c r="K124" s="70">
        <v>0</v>
      </c>
      <c r="L124" s="196" t="str">
        <f>IFERROR(VLOOKUP(J124,Lists!J$4:K$719,2,FALSE),"")</f>
        <v/>
      </c>
      <c r="M124" s="71" t="str">
        <f>IFERROR(VLOOKUP(J124,Lists!J$4:L$719,3,FALSE),"")</f>
        <v/>
      </c>
      <c r="N124" s="72" t="str">
        <f t="shared" si="29"/>
        <v/>
      </c>
      <c r="O124" s="66"/>
      <c r="P124" s="193"/>
      <c r="Q124" s="194"/>
      <c r="R124" s="293"/>
      <c r="S124" s="97"/>
      <c r="T124" s="105"/>
      <c r="U124" s="106"/>
      <c r="V124" s="97"/>
      <c r="W124" s="107"/>
      <c r="X124" s="117"/>
      <c r="Y124" s="87" t="str">
        <f>IFERROR(VLOOKUP(I124,Lists!A$4:B$11,2,FALSE),"")</f>
        <v/>
      </c>
      <c r="Z124" s="87" t="str">
        <f>IFERROR(VLOOKUP(#REF!,Lists!A$12:B$45,2,FALSE),"")</f>
        <v/>
      </c>
      <c r="AA124" s="93" t="str">
        <f t="shared" si="17"/>
        <v/>
      </c>
      <c r="AB124" s="103" t="str">
        <f t="shared" si="18"/>
        <v/>
      </c>
      <c r="AC124" s="103" t="str">
        <f t="shared" si="19"/>
        <v/>
      </c>
      <c r="AD124" s="103" t="str">
        <f t="shared" si="20"/>
        <v/>
      </c>
      <c r="AE124" s="103" t="str">
        <f t="shared" si="21"/>
        <v/>
      </c>
      <c r="AF124" s="103" t="str">
        <f t="shared" si="22"/>
        <v/>
      </c>
      <c r="BO124" s="75" t="str">
        <f t="shared" si="23"/>
        <v/>
      </c>
      <c r="BP124" s="75" t="str">
        <f t="shared" si="24"/>
        <v/>
      </c>
      <c r="BQ124" s="75" t="str">
        <f t="shared" si="25"/>
        <v/>
      </c>
      <c r="BR124" s="75" t="str">
        <f t="shared" si="26"/>
        <v/>
      </c>
      <c r="BU124" s="75" t="str">
        <f t="shared" si="27"/>
        <v/>
      </c>
      <c r="CY124" s="42" t="str">
        <f t="shared" si="30"/>
        <v/>
      </c>
    </row>
    <row r="125" spans="1:103" ht="20.100000000000001" customHeight="1" x14ac:dyDescent="0.3">
      <c r="A125" s="93">
        <f>ROW()</f>
        <v>125</v>
      </c>
      <c r="B125" s="142" t="str">
        <f t="shared" si="28"/>
        <v/>
      </c>
      <c r="C125" s="142" t="str">
        <f t="shared" si="16"/>
        <v/>
      </c>
      <c r="D125" s="142" t="str">
        <f>IF(C125="","",COUNTIFS(C$11:C125,"&gt;0"))</f>
        <v/>
      </c>
      <c r="E125" s="57"/>
      <c r="F125" s="58"/>
      <c r="G125" s="58"/>
      <c r="H125" s="57"/>
      <c r="I125" s="192"/>
      <c r="J125" s="68"/>
      <c r="K125" s="70">
        <v>0</v>
      </c>
      <c r="L125" s="196" t="str">
        <f>IFERROR(VLOOKUP(J125,Lists!J$4:K$719,2,FALSE),"")</f>
        <v/>
      </c>
      <c r="M125" s="71" t="str">
        <f>IFERROR(VLOOKUP(J125,Lists!J$4:L$719,3,FALSE),"")</f>
        <v/>
      </c>
      <c r="N125" s="72" t="str">
        <f t="shared" si="29"/>
        <v/>
      </c>
      <c r="O125" s="66"/>
      <c r="P125" s="193"/>
      <c r="Q125" s="194"/>
      <c r="R125" s="293"/>
      <c r="S125" s="97"/>
      <c r="T125" s="105"/>
      <c r="U125" s="106"/>
      <c r="V125" s="97"/>
      <c r="W125" s="107"/>
      <c r="X125" s="117"/>
      <c r="Y125" s="87" t="str">
        <f>IFERROR(VLOOKUP(I125,Lists!A$4:B$11,2,FALSE),"")</f>
        <v/>
      </c>
      <c r="Z125" s="87" t="str">
        <f>IFERROR(VLOOKUP(#REF!,Lists!A$12:B$45,2,FALSE),"")</f>
        <v/>
      </c>
      <c r="AA125" s="93" t="str">
        <f t="shared" si="17"/>
        <v/>
      </c>
      <c r="AB125" s="103" t="str">
        <f t="shared" si="18"/>
        <v/>
      </c>
      <c r="AC125" s="103" t="str">
        <f t="shared" si="19"/>
        <v/>
      </c>
      <c r="AD125" s="103" t="str">
        <f t="shared" si="20"/>
        <v/>
      </c>
      <c r="AE125" s="103" t="str">
        <f t="shared" si="21"/>
        <v/>
      </c>
      <c r="AF125" s="103" t="str">
        <f t="shared" si="22"/>
        <v/>
      </c>
      <c r="BO125" s="75" t="str">
        <f t="shared" si="23"/>
        <v/>
      </c>
      <c r="BP125" s="75" t="str">
        <f t="shared" si="24"/>
        <v/>
      </c>
      <c r="BQ125" s="75" t="str">
        <f t="shared" si="25"/>
        <v/>
      </c>
      <c r="BR125" s="75" t="str">
        <f t="shared" si="26"/>
        <v/>
      </c>
      <c r="BU125" s="75" t="str">
        <f t="shared" si="27"/>
        <v/>
      </c>
      <c r="CY125" s="42" t="str">
        <f t="shared" si="30"/>
        <v/>
      </c>
    </row>
    <row r="126" spans="1:103" ht="20.100000000000001" customHeight="1" x14ac:dyDescent="0.3">
      <c r="A126" s="93">
        <f>ROW()</f>
        <v>126</v>
      </c>
      <c r="B126" s="142" t="str">
        <f t="shared" si="28"/>
        <v/>
      </c>
      <c r="C126" s="142" t="str">
        <f t="shared" si="16"/>
        <v/>
      </c>
      <c r="D126" s="142" t="str">
        <f>IF(C126="","",COUNTIFS(C$11:C126,"&gt;0"))</f>
        <v/>
      </c>
      <c r="E126" s="57"/>
      <c r="F126" s="58"/>
      <c r="G126" s="58"/>
      <c r="H126" s="57"/>
      <c r="I126" s="192"/>
      <c r="J126" s="68"/>
      <c r="K126" s="70">
        <v>0</v>
      </c>
      <c r="L126" s="196" t="str">
        <f>IFERROR(VLOOKUP(J126,Lists!J$4:K$719,2,FALSE),"")</f>
        <v/>
      </c>
      <c r="M126" s="71" t="str">
        <f>IFERROR(VLOOKUP(J126,Lists!J$4:L$719,3,FALSE),"")</f>
        <v/>
      </c>
      <c r="N126" s="72" t="str">
        <f t="shared" si="29"/>
        <v/>
      </c>
      <c r="O126" s="66"/>
      <c r="P126" s="193"/>
      <c r="Q126" s="194"/>
      <c r="R126" s="293"/>
      <c r="S126" s="97"/>
      <c r="T126" s="105"/>
      <c r="U126" s="106"/>
      <c r="V126" s="97"/>
      <c r="W126" s="107"/>
      <c r="X126" s="117"/>
      <c r="Y126" s="87" t="str">
        <f>IFERROR(VLOOKUP(I126,Lists!A$4:B$11,2,FALSE),"")</f>
        <v/>
      </c>
      <c r="Z126" s="87" t="str">
        <f>IFERROR(VLOOKUP(#REF!,Lists!A$12:B$45,2,FALSE),"")</f>
        <v/>
      </c>
      <c r="AA126" s="93" t="str">
        <f t="shared" si="17"/>
        <v/>
      </c>
      <c r="AB126" s="103" t="str">
        <f t="shared" si="18"/>
        <v/>
      </c>
      <c r="AC126" s="103" t="str">
        <f t="shared" si="19"/>
        <v/>
      </c>
      <c r="AD126" s="103" t="str">
        <f t="shared" si="20"/>
        <v/>
      </c>
      <c r="AE126" s="103" t="str">
        <f t="shared" si="21"/>
        <v/>
      </c>
      <c r="AF126" s="103" t="str">
        <f t="shared" si="22"/>
        <v/>
      </c>
      <c r="BO126" s="75" t="str">
        <f t="shared" si="23"/>
        <v/>
      </c>
      <c r="BP126" s="75" t="str">
        <f t="shared" si="24"/>
        <v/>
      </c>
      <c r="BQ126" s="75" t="str">
        <f t="shared" si="25"/>
        <v/>
      </c>
      <c r="BR126" s="75" t="str">
        <f t="shared" si="26"/>
        <v/>
      </c>
      <c r="BU126" s="75" t="str">
        <f t="shared" si="27"/>
        <v/>
      </c>
      <c r="CY126" s="42" t="str">
        <f t="shared" si="30"/>
        <v/>
      </c>
    </row>
    <row r="127" spans="1:103" ht="20.100000000000001" customHeight="1" x14ac:dyDescent="0.3">
      <c r="A127" s="93">
        <f>ROW()</f>
        <v>127</v>
      </c>
      <c r="B127" s="142" t="str">
        <f t="shared" si="28"/>
        <v/>
      </c>
      <c r="C127" s="142" t="str">
        <f t="shared" si="16"/>
        <v/>
      </c>
      <c r="D127" s="142" t="str">
        <f>IF(C127="","",COUNTIFS(C$11:C127,"&gt;0"))</f>
        <v/>
      </c>
      <c r="E127" s="57"/>
      <c r="F127" s="58"/>
      <c r="G127" s="58"/>
      <c r="H127" s="57"/>
      <c r="I127" s="192"/>
      <c r="J127" s="68"/>
      <c r="K127" s="70">
        <v>0</v>
      </c>
      <c r="L127" s="196" t="str">
        <f>IFERROR(VLOOKUP(J127,Lists!J$4:K$719,2,FALSE),"")</f>
        <v/>
      </c>
      <c r="M127" s="71" t="str">
        <f>IFERROR(VLOOKUP(J127,Lists!J$4:L$719,3,FALSE),"")</f>
        <v/>
      </c>
      <c r="N127" s="72" t="str">
        <f t="shared" si="29"/>
        <v/>
      </c>
      <c r="O127" s="66"/>
      <c r="P127" s="193"/>
      <c r="Q127" s="194"/>
      <c r="R127" s="293"/>
      <c r="S127" s="97"/>
      <c r="T127" s="105"/>
      <c r="U127" s="106"/>
      <c r="V127" s="97"/>
      <c r="W127" s="107"/>
      <c r="X127" s="117"/>
      <c r="Y127" s="87" t="str">
        <f>IFERROR(VLOOKUP(I127,Lists!A$4:B$11,2,FALSE),"")</f>
        <v/>
      </c>
      <c r="Z127" s="87" t="str">
        <f>IFERROR(VLOOKUP(#REF!,Lists!A$12:B$45,2,FALSE),"")</f>
        <v/>
      </c>
      <c r="AA127" s="93" t="str">
        <f t="shared" si="17"/>
        <v/>
      </c>
      <c r="AB127" s="103" t="str">
        <f t="shared" si="18"/>
        <v/>
      </c>
      <c r="AC127" s="103" t="str">
        <f t="shared" si="19"/>
        <v/>
      </c>
      <c r="AD127" s="103" t="str">
        <f t="shared" si="20"/>
        <v/>
      </c>
      <c r="AE127" s="103" t="str">
        <f t="shared" si="21"/>
        <v/>
      </c>
      <c r="AF127" s="103" t="str">
        <f t="shared" si="22"/>
        <v/>
      </c>
      <c r="BO127" s="75" t="str">
        <f t="shared" si="23"/>
        <v/>
      </c>
      <c r="BP127" s="75" t="str">
        <f t="shared" si="24"/>
        <v/>
      </c>
      <c r="BQ127" s="75" t="str">
        <f t="shared" si="25"/>
        <v/>
      </c>
      <c r="BR127" s="75" t="str">
        <f t="shared" si="26"/>
        <v/>
      </c>
      <c r="BU127" s="75" t="str">
        <f t="shared" si="27"/>
        <v/>
      </c>
      <c r="CY127" s="42" t="str">
        <f t="shared" si="30"/>
        <v/>
      </c>
    </row>
    <row r="128" spans="1:103" ht="20.100000000000001" customHeight="1" x14ac:dyDescent="0.3">
      <c r="A128" s="93">
        <f>ROW()</f>
        <v>128</v>
      </c>
      <c r="B128" s="142" t="str">
        <f t="shared" si="28"/>
        <v/>
      </c>
      <c r="C128" s="142" t="str">
        <f t="shared" si="16"/>
        <v/>
      </c>
      <c r="D128" s="142" t="str">
        <f>IF(C128="","",COUNTIFS(C$11:C128,"&gt;0"))</f>
        <v/>
      </c>
      <c r="E128" s="57"/>
      <c r="F128" s="58"/>
      <c r="G128" s="58"/>
      <c r="H128" s="57"/>
      <c r="I128" s="192"/>
      <c r="J128" s="68"/>
      <c r="K128" s="70">
        <v>0</v>
      </c>
      <c r="L128" s="196" t="str">
        <f>IFERROR(VLOOKUP(J128,Lists!J$4:K$719,2,FALSE),"")</f>
        <v/>
      </c>
      <c r="M128" s="71" t="str">
        <f>IFERROR(VLOOKUP(J128,Lists!J$4:L$719,3,FALSE),"")</f>
        <v/>
      </c>
      <c r="N128" s="72" t="str">
        <f t="shared" si="29"/>
        <v/>
      </c>
      <c r="O128" s="66"/>
      <c r="P128" s="193"/>
      <c r="Q128" s="194"/>
      <c r="R128" s="293"/>
      <c r="S128" s="97"/>
      <c r="T128" s="105"/>
      <c r="U128" s="106"/>
      <c r="V128" s="97"/>
      <c r="W128" s="107"/>
      <c r="X128" s="117"/>
      <c r="Y128" s="87" t="str">
        <f>IFERROR(VLOOKUP(I128,Lists!A$4:B$11,2,FALSE),"")</f>
        <v/>
      </c>
      <c r="Z128" s="87" t="str">
        <f>IFERROR(VLOOKUP(#REF!,Lists!A$12:B$45,2,FALSE),"")</f>
        <v/>
      </c>
      <c r="AA128" s="93" t="str">
        <f t="shared" si="17"/>
        <v/>
      </c>
      <c r="AB128" s="103" t="str">
        <f t="shared" si="18"/>
        <v/>
      </c>
      <c r="AC128" s="103" t="str">
        <f t="shared" si="19"/>
        <v/>
      </c>
      <c r="AD128" s="103" t="str">
        <f t="shared" si="20"/>
        <v/>
      </c>
      <c r="AE128" s="103" t="str">
        <f t="shared" si="21"/>
        <v/>
      </c>
      <c r="AF128" s="103" t="str">
        <f t="shared" si="22"/>
        <v/>
      </c>
      <c r="BO128" s="75" t="str">
        <f t="shared" si="23"/>
        <v/>
      </c>
      <c r="BP128" s="75" t="str">
        <f t="shared" si="24"/>
        <v/>
      </c>
      <c r="BQ128" s="75" t="str">
        <f t="shared" si="25"/>
        <v/>
      </c>
      <c r="BR128" s="75" t="str">
        <f t="shared" si="26"/>
        <v/>
      </c>
      <c r="BU128" s="75" t="str">
        <f t="shared" si="27"/>
        <v/>
      </c>
      <c r="CY128" s="42" t="str">
        <f t="shared" si="30"/>
        <v/>
      </c>
    </row>
    <row r="129" spans="1:103" ht="20.100000000000001" customHeight="1" x14ac:dyDescent="0.3">
      <c r="A129" s="93">
        <f>ROW()</f>
        <v>129</v>
      </c>
      <c r="B129" s="142" t="str">
        <f t="shared" si="28"/>
        <v/>
      </c>
      <c r="C129" s="142" t="str">
        <f t="shared" si="16"/>
        <v/>
      </c>
      <c r="D129" s="142" t="str">
        <f>IF(C129="","",COUNTIFS(C$11:C129,"&gt;0"))</f>
        <v/>
      </c>
      <c r="E129" s="57"/>
      <c r="F129" s="58"/>
      <c r="G129" s="58"/>
      <c r="H129" s="57"/>
      <c r="I129" s="192"/>
      <c r="J129" s="68"/>
      <c r="K129" s="70">
        <v>0</v>
      </c>
      <c r="L129" s="196" t="str">
        <f>IFERROR(VLOOKUP(J129,Lists!J$4:K$719,2,FALSE),"")</f>
        <v/>
      </c>
      <c r="M129" s="71" t="str">
        <f>IFERROR(VLOOKUP(J129,Lists!J$4:L$719,3,FALSE),"")</f>
        <v/>
      </c>
      <c r="N129" s="72" t="str">
        <f t="shared" si="29"/>
        <v/>
      </c>
      <c r="O129" s="66"/>
      <c r="P129" s="193"/>
      <c r="Q129" s="194"/>
      <c r="R129" s="293"/>
      <c r="S129" s="97"/>
      <c r="T129" s="105"/>
      <c r="U129" s="106"/>
      <c r="V129" s="97"/>
      <c r="W129" s="107"/>
      <c r="X129" s="117"/>
      <c r="Y129" s="87" t="str">
        <f>IFERROR(VLOOKUP(I129,Lists!A$4:B$11,2,FALSE),"")</f>
        <v/>
      </c>
      <c r="Z129" s="87" t="str">
        <f>IFERROR(VLOOKUP(#REF!,Lists!A$12:B$45,2,FALSE),"")</f>
        <v/>
      </c>
      <c r="AA129" s="93" t="str">
        <f t="shared" si="17"/>
        <v/>
      </c>
      <c r="AB129" s="103" t="str">
        <f t="shared" si="18"/>
        <v/>
      </c>
      <c r="AC129" s="103" t="str">
        <f t="shared" si="19"/>
        <v/>
      </c>
      <c r="AD129" s="103" t="str">
        <f t="shared" si="20"/>
        <v/>
      </c>
      <c r="AE129" s="103" t="str">
        <f t="shared" si="21"/>
        <v/>
      </c>
      <c r="AF129" s="103" t="str">
        <f t="shared" si="22"/>
        <v/>
      </c>
      <c r="BO129" s="75" t="str">
        <f t="shared" si="23"/>
        <v/>
      </c>
      <c r="BP129" s="75" t="str">
        <f t="shared" si="24"/>
        <v/>
      </c>
      <c r="BQ129" s="75" t="str">
        <f t="shared" si="25"/>
        <v/>
      </c>
      <c r="BR129" s="75" t="str">
        <f t="shared" si="26"/>
        <v/>
      </c>
      <c r="BU129" s="75" t="str">
        <f t="shared" si="27"/>
        <v/>
      </c>
      <c r="CY129" s="42" t="str">
        <f t="shared" si="30"/>
        <v/>
      </c>
    </row>
    <row r="130" spans="1:103" ht="20.100000000000001" customHeight="1" x14ac:dyDescent="0.3">
      <c r="A130" s="93">
        <f>ROW()</f>
        <v>130</v>
      </c>
      <c r="B130" s="142" t="str">
        <f t="shared" si="28"/>
        <v/>
      </c>
      <c r="C130" s="142" t="str">
        <f t="shared" si="16"/>
        <v/>
      </c>
      <c r="D130" s="142" t="str">
        <f>IF(C130="","",COUNTIFS(C$11:C130,"&gt;0"))</f>
        <v/>
      </c>
      <c r="E130" s="57"/>
      <c r="F130" s="58"/>
      <c r="G130" s="58"/>
      <c r="H130" s="57"/>
      <c r="I130" s="192"/>
      <c r="J130" s="68"/>
      <c r="K130" s="70">
        <v>0</v>
      </c>
      <c r="L130" s="196" t="str">
        <f>IFERROR(VLOOKUP(J130,Lists!J$4:K$719,2,FALSE),"")</f>
        <v/>
      </c>
      <c r="M130" s="71" t="str">
        <f>IFERROR(VLOOKUP(J130,Lists!J$4:L$719,3,FALSE),"")</f>
        <v/>
      </c>
      <c r="N130" s="72" t="str">
        <f t="shared" si="29"/>
        <v/>
      </c>
      <c r="O130" s="66"/>
      <c r="P130" s="193"/>
      <c r="Q130" s="194"/>
      <c r="R130" s="293"/>
      <c r="S130" s="97"/>
      <c r="T130" s="105"/>
      <c r="U130" s="106"/>
      <c r="V130" s="97"/>
      <c r="W130" s="107"/>
      <c r="X130" s="117"/>
      <c r="Y130" s="87" t="str">
        <f>IFERROR(VLOOKUP(I130,Lists!A$4:B$11,2,FALSE),"")</f>
        <v/>
      </c>
      <c r="Z130" s="87" t="str">
        <f>IFERROR(VLOOKUP(#REF!,Lists!A$12:B$45,2,FALSE),"")</f>
        <v/>
      </c>
      <c r="AA130" s="93" t="str">
        <f t="shared" si="17"/>
        <v/>
      </c>
      <c r="AB130" s="103" t="str">
        <f t="shared" si="18"/>
        <v/>
      </c>
      <c r="AC130" s="103" t="str">
        <f t="shared" si="19"/>
        <v/>
      </c>
      <c r="AD130" s="103" t="str">
        <f t="shared" si="20"/>
        <v/>
      </c>
      <c r="AE130" s="103" t="str">
        <f t="shared" si="21"/>
        <v/>
      </c>
      <c r="AF130" s="103" t="str">
        <f t="shared" si="22"/>
        <v/>
      </c>
      <c r="BO130" s="75" t="str">
        <f t="shared" si="23"/>
        <v/>
      </c>
      <c r="BP130" s="75" t="str">
        <f t="shared" si="24"/>
        <v/>
      </c>
      <c r="BQ130" s="75" t="str">
        <f t="shared" si="25"/>
        <v/>
      </c>
      <c r="BR130" s="75" t="str">
        <f t="shared" si="26"/>
        <v/>
      </c>
      <c r="BU130" s="75" t="str">
        <f t="shared" si="27"/>
        <v/>
      </c>
      <c r="CY130" s="42" t="str">
        <f t="shared" si="30"/>
        <v/>
      </c>
    </row>
    <row r="131" spans="1:103" ht="20.100000000000001" customHeight="1" x14ac:dyDescent="0.3">
      <c r="A131" s="93">
        <f>ROW()</f>
        <v>131</v>
      </c>
      <c r="B131" s="142" t="str">
        <f t="shared" si="28"/>
        <v/>
      </c>
      <c r="C131" s="142" t="str">
        <f t="shared" si="16"/>
        <v/>
      </c>
      <c r="D131" s="142" t="str">
        <f>IF(C131="","",COUNTIFS(C$11:C131,"&gt;0"))</f>
        <v/>
      </c>
      <c r="E131" s="57"/>
      <c r="F131" s="58"/>
      <c r="G131" s="58"/>
      <c r="H131" s="57"/>
      <c r="I131" s="192"/>
      <c r="J131" s="68"/>
      <c r="K131" s="70">
        <v>0</v>
      </c>
      <c r="L131" s="196" t="str">
        <f>IFERROR(VLOOKUP(J131,Lists!J$4:K$719,2,FALSE),"")</f>
        <v/>
      </c>
      <c r="M131" s="71" t="str">
        <f>IFERROR(VLOOKUP(J131,Lists!J$4:L$719,3,FALSE),"")</f>
        <v/>
      </c>
      <c r="N131" s="72" t="str">
        <f t="shared" si="29"/>
        <v/>
      </c>
      <c r="O131" s="66"/>
      <c r="P131" s="193"/>
      <c r="Q131" s="194"/>
      <c r="R131" s="293"/>
      <c r="S131" s="97"/>
      <c r="T131" s="105"/>
      <c r="U131" s="106"/>
      <c r="V131" s="97"/>
      <c r="W131" s="107"/>
      <c r="X131" s="117"/>
      <c r="Y131" s="87" t="str">
        <f>IFERROR(VLOOKUP(I131,Lists!A$4:B$11,2,FALSE),"")</f>
        <v/>
      </c>
      <c r="Z131" s="87" t="str">
        <f>IFERROR(VLOOKUP(#REF!,Lists!A$12:B$45,2,FALSE),"")</f>
        <v/>
      </c>
      <c r="AA131" s="93" t="str">
        <f t="shared" si="17"/>
        <v/>
      </c>
      <c r="AB131" s="103" t="str">
        <f t="shared" si="18"/>
        <v/>
      </c>
      <c r="AC131" s="103" t="str">
        <f t="shared" si="19"/>
        <v/>
      </c>
      <c r="AD131" s="103" t="str">
        <f t="shared" si="20"/>
        <v/>
      </c>
      <c r="AE131" s="103" t="str">
        <f t="shared" si="21"/>
        <v/>
      </c>
      <c r="AF131" s="103" t="str">
        <f t="shared" si="22"/>
        <v/>
      </c>
      <c r="BO131" s="75" t="str">
        <f t="shared" si="23"/>
        <v/>
      </c>
      <c r="BP131" s="75" t="str">
        <f t="shared" si="24"/>
        <v/>
      </c>
      <c r="BQ131" s="75" t="str">
        <f t="shared" si="25"/>
        <v/>
      </c>
      <c r="BR131" s="75" t="str">
        <f t="shared" si="26"/>
        <v/>
      </c>
      <c r="BU131" s="75" t="str">
        <f t="shared" si="27"/>
        <v/>
      </c>
      <c r="CY131" s="42" t="str">
        <f t="shared" si="30"/>
        <v/>
      </c>
    </row>
    <row r="132" spans="1:103" ht="20.100000000000001" customHeight="1" x14ac:dyDescent="0.3">
      <c r="A132" s="93">
        <f>ROW()</f>
        <v>132</v>
      </c>
      <c r="B132" s="142" t="str">
        <f t="shared" si="28"/>
        <v/>
      </c>
      <c r="C132" s="142" t="str">
        <f t="shared" si="16"/>
        <v/>
      </c>
      <c r="D132" s="142" t="str">
        <f>IF(C132="","",COUNTIFS(C$11:C132,"&gt;0"))</f>
        <v/>
      </c>
      <c r="E132" s="57"/>
      <c r="F132" s="58"/>
      <c r="G132" s="58"/>
      <c r="H132" s="57"/>
      <c r="I132" s="192"/>
      <c r="J132" s="68"/>
      <c r="K132" s="70">
        <v>0</v>
      </c>
      <c r="L132" s="196" t="str">
        <f>IFERROR(VLOOKUP(J132,Lists!J$4:K$719,2,FALSE),"")</f>
        <v/>
      </c>
      <c r="M132" s="71" t="str">
        <f>IFERROR(VLOOKUP(J132,Lists!J$4:L$719,3,FALSE),"")</f>
        <v/>
      </c>
      <c r="N132" s="72" t="str">
        <f t="shared" si="29"/>
        <v/>
      </c>
      <c r="O132" s="66"/>
      <c r="P132" s="193"/>
      <c r="Q132" s="194"/>
      <c r="R132" s="293"/>
      <c r="S132" s="97"/>
      <c r="T132" s="105"/>
      <c r="U132" s="106"/>
      <c r="V132" s="97"/>
      <c r="W132" s="107"/>
      <c r="X132" s="117"/>
      <c r="Y132" s="87" t="str">
        <f>IFERROR(VLOOKUP(I132,Lists!A$4:B$11,2,FALSE),"")</f>
        <v/>
      </c>
      <c r="Z132" s="87" t="str">
        <f>IFERROR(VLOOKUP(#REF!,Lists!A$12:B$45,2,FALSE),"")</f>
        <v/>
      </c>
      <c r="AA132" s="93" t="str">
        <f t="shared" si="17"/>
        <v/>
      </c>
      <c r="AB132" s="103" t="str">
        <f t="shared" si="18"/>
        <v/>
      </c>
      <c r="AC132" s="103" t="str">
        <f t="shared" si="19"/>
        <v/>
      </c>
      <c r="AD132" s="103" t="str">
        <f t="shared" si="20"/>
        <v/>
      </c>
      <c r="AE132" s="103" t="str">
        <f t="shared" si="21"/>
        <v/>
      </c>
      <c r="AF132" s="103" t="str">
        <f t="shared" si="22"/>
        <v/>
      </c>
      <c r="BO132" s="75" t="str">
        <f t="shared" si="23"/>
        <v/>
      </c>
      <c r="BP132" s="75" t="str">
        <f t="shared" si="24"/>
        <v/>
      </c>
      <c r="BQ132" s="75" t="str">
        <f t="shared" si="25"/>
        <v/>
      </c>
      <c r="BR132" s="75" t="str">
        <f t="shared" si="26"/>
        <v/>
      </c>
      <c r="BU132" s="75" t="str">
        <f t="shared" si="27"/>
        <v/>
      </c>
      <c r="CY132" s="42" t="str">
        <f t="shared" si="30"/>
        <v/>
      </c>
    </row>
    <row r="133" spans="1:103" ht="20.100000000000001" customHeight="1" x14ac:dyDescent="0.3">
      <c r="A133" s="93">
        <f>ROW()</f>
        <v>133</v>
      </c>
      <c r="B133" s="142" t="str">
        <f t="shared" si="28"/>
        <v/>
      </c>
      <c r="C133" s="142" t="str">
        <f t="shared" si="16"/>
        <v/>
      </c>
      <c r="D133" s="142" t="str">
        <f>IF(C133="","",COUNTIFS(C$11:C133,"&gt;0"))</f>
        <v/>
      </c>
      <c r="E133" s="57"/>
      <c r="F133" s="58"/>
      <c r="G133" s="58"/>
      <c r="H133" s="57"/>
      <c r="I133" s="192"/>
      <c r="J133" s="68"/>
      <c r="K133" s="70">
        <v>0</v>
      </c>
      <c r="L133" s="196" t="str">
        <f>IFERROR(VLOOKUP(J133,Lists!J$4:K$719,2,FALSE),"")</f>
        <v/>
      </c>
      <c r="M133" s="71" t="str">
        <f>IFERROR(VLOOKUP(J133,Lists!J$4:L$719,3,FALSE),"")</f>
        <v/>
      </c>
      <c r="N133" s="72" t="str">
        <f t="shared" si="29"/>
        <v/>
      </c>
      <c r="O133" s="66"/>
      <c r="P133" s="193"/>
      <c r="Q133" s="194"/>
      <c r="R133" s="293"/>
      <c r="S133" s="97"/>
      <c r="T133" s="105"/>
      <c r="U133" s="106"/>
      <c r="V133" s="97"/>
      <c r="W133" s="107"/>
      <c r="X133" s="117"/>
      <c r="Y133" s="87" t="str">
        <f>IFERROR(VLOOKUP(I133,Lists!A$4:B$11,2,FALSE),"")</f>
        <v/>
      </c>
      <c r="Z133" s="87" t="str">
        <f>IFERROR(VLOOKUP(#REF!,Lists!A$12:B$45,2,FALSE),"")</f>
        <v/>
      </c>
      <c r="AA133" s="93" t="str">
        <f t="shared" si="17"/>
        <v/>
      </c>
      <c r="AB133" s="103" t="str">
        <f t="shared" si="18"/>
        <v/>
      </c>
      <c r="AC133" s="103" t="str">
        <f t="shared" si="19"/>
        <v/>
      </c>
      <c r="AD133" s="103" t="str">
        <f t="shared" si="20"/>
        <v/>
      </c>
      <c r="AE133" s="103" t="str">
        <f t="shared" si="21"/>
        <v/>
      </c>
      <c r="AF133" s="103" t="str">
        <f t="shared" si="22"/>
        <v/>
      </c>
      <c r="BO133" s="75" t="str">
        <f t="shared" si="23"/>
        <v/>
      </c>
      <c r="BP133" s="75" t="str">
        <f t="shared" si="24"/>
        <v/>
      </c>
      <c r="BQ133" s="75" t="str">
        <f t="shared" si="25"/>
        <v/>
      </c>
      <c r="BR133" s="75" t="str">
        <f t="shared" si="26"/>
        <v/>
      </c>
      <c r="BU133" s="75" t="str">
        <f t="shared" si="27"/>
        <v/>
      </c>
      <c r="CY133" s="42" t="str">
        <f t="shared" si="30"/>
        <v/>
      </c>
    </row>
    <row r="134" spans="1:103" ht="20.100000000000001" customHeight="1" x14ac:dyDescent="0.3">
      <c r="A134" s="93">
        <f>ROW()</f>
        <v>134</v>
      </c>
      <c r="B134" s="142" t="str">
        <f t="shared" si="28"/>
        <v/>
      </c>
      <c r="C134" s="142" t="str">
        <f t="shared" si="16"/>
        <v/>
      </c>
      <c r="D134" s="142" t="str">
        <f>IF(C134="","",COUNTIFS(C$11:C134,"&gt;0"))</f>
        <v/>
      </c>
      <c r="E134" s="57"/>
      <c r="F134" s="58"/>
      <c r="G134" s="58"/>
      <c r="H134" s="57"/>
      <c r="I134" s="192"/>
      <c r="J134" s="68"/>
      <c r="K134" s="70">
        <v>0</v>
      </c>
      <c r="L134" s="196" t="str">
        <f>IFERROR(VLOOKUP(J134,Lists!J$4:K$719,2,FALSE),"")</f>
        <v/>
      </c>
      <c r="M134" s="71" t="str">
        <f>IFERROR(VLOOKUP(J134,Lists!J$4:L$719,3,FALSE),"")</f>
        <v/>
      </c>
      <c r="N134" s="72" t="str">
        <f t="shared" si="29"/>
        <v/>
      </c>
      <c r="O134" s="66"/>
      <c r="P134" s="193"/>
      <c r="Q134" s="194"/>
      <c r="R134" s="293"/>
      <c r="S134" s="97"/>
      <c r="T134" s="105"/>
      <c r="U134" s="106"/>
      <c r="V134" s="97"/>
      <c r="W134" s="107"/>
      <c r="X134" s="117"/>
      <c r="Y134" s="87" t="str">
        <f>IFERROR(VLOOKUP(I134,Lists!A$4:B$11,2,FALSE),"")</f>
        <v/>
      </c>
      <c r="Z134" s="87" t="str">
        <f>IFERROR(VLOOKUP(#REF!,Lists!A$12:B$45,2,FALSE),"")</f>
        <v/>
      </c>
      <c r="AA134" s="93" t="str">
        <f t="shared" si="17"/>
        <v/>
      </c>
      <c r="AB134" s="103" t="str">
        <f t="shared" si="18"/>
        <v/>
      </c>
      <c r="AC134" s="103" t="str">
        <f t="shared" si="19"/>
        <v/>
      </c>
      <c r="AD134" s="103" t="str">
        <f t="shared" si="20"/>
        <v/>
      </c>
      <c r="AE134" s="103" t="str">
        <f t="shared" si="21"/>
        <v/>
      </c>
      <c r="AF134" s="103" t="str">
        <f t="shared" si="22"/>
        <v/>
      </c>
      <c r="BO134" s="75" t="str">
        <f t="shared" si="23"/>
        <v/>
      </c>
      <c r="BP134" s="75" t="str">
        <f t="shared" si="24"/>
        <v/>
      </c>
      <c r="BQ134" s="75" t="str">
        <f t="shared" si="25"/>
        <v/>
      </c>
      <c r="BR134" s="75" t="str">
        <f t="shared" si="26"/>
        <v/>
      </c>
      <c r="BU134" s="75" t="str">
        <f t="shared" si="27"/>
        <v/>
      </c>
      <c r="CY134" s="42" t="str">
        <f t="shared" si="30"/>
        <v/>
      </c>
    </row>
    <row r="135" spans="1:103" ht="20.100000000000001" customHeight="1" x14ac:dyDescent="0.3">
      <c r="A135" s="93">
        <f>ROW()</f>
        <v>135</v>
      </c>
      <c r="B135" s="142" t="str">
        <f t="shared" si="28"/>
        <v/>
      </c>
      <c r="C135" s="142" t="str">
        <f t="shared" si="16"/>
        <v/>
      </c>
      <c r="D135" s="142" t="str">
        <f>IF(C135="","",COUNTIFS(C$11:C135,"&gt;0"))</f>
        <v/>
      </c>
      <c r="E135" s="57"/>
      <c r="F135" s="58"/>
      <c r="G135" s="58"/>
      <c r="H135" s="57"/>
      <c r="I135" s="192"/>
      <c r="J135" s="68"/>
      <c r="K135" s="70">
        <v>0</v>
      </c>
      <c r="L135" s="196" t="str">
        <f>IFERROR(VLOOKUP(J135,Lists!J$4:K$719,2,FALSE),"")</f>
        <v/>
      </c>
      <c r="M135" s="71" t="str">
        <f>IFERROR(VLOOKUP(J135,Lists!J$4:L$719,3,FALSE),"")</f>
        <v/>
      </c>
      <c r="N135" s="72" t="str">
        <f t="shared" si="29"/>
        <v/>
      </c>
      <c r="O135" s="66"/>
      <c r="P135" s="193"/>
      <c r="Q135" s="194"/>
      <c r="R135" s="293"/>
      <c r="S135" s="97"/>
      <c r="T135" s="105"/>
      <c r="U135" s="106"/>
      <c r="V135" s="97"/>
      <c r="W135" s="107"/>
      <c r="X135" s="117"/>
      <c r="Y135" s="87" t="str">
        <f>IFERROR(VLOOKUP(I135,Lists!A$4:B$11,2,FALSE),"")</f>
        <v/>
      </c>
      <c r="Z135" s="87" t="str">
        <f>IFERROR(VLOOKUP(#REF!,Lists!A$12:B$45,2,FALSE),"")</f>
        <v/>
      </c>
      <c r="AA135" s="93" t="str">
        <f t="shared" si="17"/>
        <v/>
      </c>
      <c r="AB135" s="103" t="str">
        <f t="shared" si="18"/>
        <v/>
      </c>
      <c r="AC135" s="103" t="str">
        <f t="shared" si="19"/>
        <v/>
      </c>
      <c r="AD135" s="103" t="str">
        <f t="shared" si="20"/>
        <v/>
      </c>
      <c r="AE135" s="103" t="str">
        <f t="shared" si="21"/>
        <v/>
      </c>
      <c r="AF135" s="103" t="str">
        <f t="shared" si="22"/>
        <v/>
      </c>
      <c r="BO135" s="75" t="str">
        <f t="shared" si="23"/>
        <v/>
      </c>
      <c r="BP135" s="75" t="str">
        <f t="shared" si="24"/>
        <v/>
      </c>
      <c r="BQ135" s="75" t="str">
        <f t="shared" si="25"/>
        <v/>
      </c>
      <c r="BR135" s="75" t="str">
        <f t="shared" si="26"/>
        <v/>
      </c>
      <c r="BU135" s="75" t="str">
        <f t="shared" si="27"/>
        <v/>
      </c>
      <c r="CY135" s="42" t="str">
        <f t="shared" si="30"/>
        <v/>
      </c>
    </row>
    <row r="136" spans="1:103" ht="20.100000000000001" customHeight="1" x14ac:dyDescent="0.3">
      <c r="A136" s="93">
        <f>ROW()</f>
        <v>136</v>
      </c>
      <c r="B136" s="142" t="str">
        <f t="shared" si="28"/>
        <v/>
      </c>
      <c r="C136" s="142" t="str">
        <f t="shared" si="16"/>
        <v/>
      </c>
      <c r="D136" s="142" t="str">
        <f>IF(C136="","",COUNTIFS(C$11:C136,"&gt;0"))</f>
        <v/>
      </c>
      <c r="E136" s="57"/>
      <c r="F136" s="58"/>
      <c r="G136" s="58"/>
      <c r="H136" s="57"/>
      <c r="I136" s="192"/>
      <c r="J136" s="68"/>
      <c r="K136" s="70">
        <v>0</v>
      </c>
      <c r="L136" s="196" t="str">
        <f>IFERROR(VLOOKUP(J136,Lists!J$4:K$719,2,FALSE),"")</f>
        <v/>
      </c>
      <c r="M136" s="71" t="str">
        <f>IFERROR(VLOOKUP(J136,Lists!J$4:L$719,3,FALSE),"")</f>
        <v/>
      </c>
      <c r="N136" s="72" t="str">
        <f t="shared" si="29"/>
        <v/>
      </c>
      <c r="O136" s="66"/>
      <c r="P136" s="193"/>
      <c r="Q136" s="194"/>
      <c r="R136" s="293"/>
      <c r="S136" s="97"/>
      <c r="T136" s="105"/>
      <c r="U136" s="106"/>
      <c r="V136" s="97"/>
      <c r="W136" s="107"/>
      <c r="X136" s="117"/>
      <c r="Y136" s="87" t="str">
        <f>IFERROR(VLOOKUP(I136,Lists!A$4:B$11,2,FALSE),"")</f>
        <v/>
      </c>
      <c r="Z136" s="87" t="str">
        <f>IFERROR(VLOOKUP(#REF!,Lists!A$12:B$45,2,FALSE),"")</f>
        <v/>
      </c>
      <c r="AA136" s="93" t="str">
        <f t="shared" si="17"/>
        <v/>
      </c>
      <c r="AB136" s="103" t="str">
        <f t="shared" si="18"/>
        <v/>
      </c>
      <c r="AC136" s="103" t="str">
        <f t="shared" si="19"/>
        <v/>
      </c>
      <c r="AD136" s="103" t="str">
        <f t="shared" si="20"/>
        <v/>
      </c>
      <c r="AE136" s="103" t="str">
        <f t="shared" si="21"/>
        <v/>
      </c>
      <c r="AF136" s="103" t="str">
        <f t="shared" si="22"/>
        <v/>
      </c>
      <c r="BO136" s="75" t="str">
        <f t="shared" si="23"/>
        <v/>
      </c>
      <c r="BP136" s="75" t="str">
        <f t="shared" si="24"/>
        <v/>
      </c>
      <c r="BQ136" s="75" t="str">
        <f t="shared" si="25"/>
        <v/>
      </c>
      <c r="BR136" s="75" t="str">
        <f t="shared" si="26"/>
        <v/>
      </c>
      <c r="BU136" s="75" t="str">
        <f t="shared" si="27"/>
        <v/>
      </c>
      <c r="CY136" s="42" t="str">
        <f t="shared" si="30"/>
        <v/>
      </c>
    </row>
    <row r="137" spans="1:103" ht="20.100000000000001" customHeight="1" x14ac:dyDescent="0.3">
      <c r="A137" s="93">
        <f>ROW()</f>
        <v>137</v>
      </c>
      <c r="B137" s="142" t="str">
        <f t="shared" si="28"/>
        <v/>
      </c>
      <c r="C137" s="142" t="str">
        <f t="shared" si="16"/>
        <v/>
      </c>
      <c r="D137" s="142" t="str">
        <f>IF(C137="","",COUNTIFS(C$11:C137,"&gt;0"))</f>
        <v/>
      </c>
      <c r="E137" s="57"/>
      <c r="F137" s="58"/>
      <c r="G137" s="58"/>
      <c r="H137" s="57"/>
      <c r="I137" s="192"/>
      <c r="J137" s="68"/>
      <c r="K137" s="70">
        <v>0</v>
      </c>
      <c r="L137" s="196" t="str">
        <f>IFERROR(VLOOKUP(J137,Lists!J$4:K$719,2,FALSE),"")</f>
        <v/>
      </c>
      <c r="M137" s="71" t="str">
        <f>IFERROR(VLOOKUP(J137,Lists!J$4:L$719,3,FALSE),"")</f>
        <v/>
      </c>
      <c r="N137" s="72" t="str">
        <f t="shared" si="29"/>
        <v/>
      </c>
      <c r="O137" s="66"/>
      <c r="P137" s="193"/>
      <c r="Q137" s="194"/>
      <c r="R137" s="293"/>
      <c r="S137" s="97"/>
      <c r="T137" s="105"/>
      <c r="U137" s="106"/>
      <c r="V137" s="97"/>
      <c r="W137" s="107"/>
      <c r="X137" s="117"/>
      <c r="Y137" s="87" t="str">
        <f>IFERROR(VLOOKUP(I137,Lists!A$4:B$11,2,FALSE),"")</f>
        <v/>
      </c>
      <c r="Z137" s="87" t="str">
        <f>IFERROR(VLOOKUP(#REF!,Lists!A$12:B$45,2,FALSE),"")</f>
        <v/>
      </c>
      <c r="AA137" s="93" t="str">
        <f t="shared" si="17"/>
        <v/>
      </c>
      <c r="AB137" s="103" t="str">
        <f t="shared" si="18"/>
        <v/>
      </c>
      <c r="AC137" s="103" t="str">
        <f t="shared" si="19"/>
        <v/>
      </c>
      <c r="AD137" s="103" t="str">
        <f t="shared" si="20"/>
        <v/>
      </c>
      <c r="AE137" s="103" t="str">
        <f t="shared" si="21"/>
        <v/>
      </c>
      <c r="AF137" s="103" t="str">
        <f t="shared" si="22"/>
        <v/>
      </c>
      <c r="BO137" s="75" t="str">
        <f t="shared" si="23"/>
        <v/>
      </c>
      <c r="BP137" s="75" t="str">
        <f t="shared" si="24"/>
        <v/>
      </c>
      <c r="BQ137" s="75" t="str">
        <f t="shared" si="25"/>
        <v/>
      </c>
      <c r="BR137" s="75" t="str">
        <f t="shared" si="26"/>
        <v/>
      </c>
      <c r="BU137" s="75" t="str">
        <f t="shared" si="27"/>
        <v/>
      </c>
      <c r="CY137" s="42" t="str">
        <f t="shared" si="30"/>
        <v/>
      </c>
    </row>
    <row r="138" spans="1:103" ht="20.100000000000001" customHeight="1" x14ac:dyDescent="0.3">
      <c r="A138" s="93">
        <f>ROW()</f>
        <v>138</v>
      </c>
      <c r="B138" s="142" t="str">
        <f t="shared" si="28"/>
        <v/>
      </c>
      <c r="C138" s="142" t="str">
        <f t="shared" si="16"/>
        <v/>
      </c>
      <c r="D138" s="142" t="str">
        <f>IF(C138="","",COUNTIFS(C$11:C138,"&gt;0"))</f>
        <v/>
      </c>
      <c r="E138" s="57"/>
      <c r="F138" s="58"/>
      <c r="G138" s="58"/>
      <c r="H138" s="57"/>
      <c r="I138" s="192"/>
      <c r="J138" s="68"/>
      <c r="K138" s="70">
        <v>0</v>
      </c>
      <c r="L138" s="196" t="str">
        <f>IFERROR(VLOOKUP(J138,Lists!J$4:K$719,2,FALSE),"")</f>
        <v/>
      </c>
      <c r="M138" s="71" t="str">
        <f>IFERROR(VLOOKUP(J138,Lists!J$4:L$719,3,FALSE),"")</f>
        <v/>
      </c>
      <c r="N138" s="72" t="str">
        <f t="shared" si="29"/>
        <v/>
      </c>
      <c r="O138" s="66"/>
      <c r="P138" s="193"/>
      <c r="Q138" s="194"/>
      <c r="R138" s="293"/>
      <c r="S138" s="97"/>
      <c r="T138" s="105"/>
      <c r="U138" s="106"/>
      <c r="V138" s="97"/>
      <c r="W138" s="107"/>
      <c r="X138" s="117"/>
      <c r="Y138" s="87" t="str">
        <f>IFERROR(VLOOKUP(I138,Lists!A$4:B$11,2,FALSE),"")</f>
        <v/>
      </c>
      <c r="Z138" s="87" t="str">
        <f>IFERROR(VLOOKUP(#REF!,Lists!A$12:B$45,2,FALSE),"")</f>
        <v/>
      </c>
      <c r="AA138" s="93" t="str">
        <f t="shared" si="17"/>
        <v/>
      </c>
      <c r="AB138" s="103" t="str">
        <f t="shared" si="18"/>
        <v/>
      </c>
      <c r="AC138" s="103" t="str">
        <f t="shared" si="19"/>
        <v/>
      </c>
      <c r="AD138" s="103" t="str">
        <f t="shared" si="20"/>
        <v/>
      </c>
      <c r="AE138" s="103" t="str">
        <f t="shared" si="21"/>
        <v/>
      </c>
      <c r="AF138" s="103" t="str">
        <f t="shared" si="22"/>
        <v/>
      </c>
      <c r="AS138" s="84"/>
      <c r="BO138" s="75" t="str">
        <f t="shared" si="23"/>
        <v/>
      </c>
      <c r="BP138" s="75" t="str">
        <f t="shared" si="24"/>
        <v/>
      </c>
      <c r="BQ138" s="75" t="str">
        <f t="shared" si="25"/>
        <v/>
      </c>
      <c r="BR138" s="75" t="str">
        <f t="shared" si="26"/>
        <v/>
      </c>
      <c r="BU138" s="75" t="str">
        <f t="shared" si="27"/>
        <v/>
      </c>
      <c r="CY138" s="42" t="str">
        <f t="shared" si="30"/>
        <v/>
      </c>
    </row>
    <row r="139" spans="1:103" ht="20.100000000000001" customHeight="1" x14ac:dyDescent="0.3">
      <c r="A139" s="93">
        <f>ROW()</f>
        <v>139</v>
      </c>
      <c r="B139" s="142" t="str">
        <f t="shared" si="28"/>
        <v/>
      </c>
      <c r="C139" s="142" t="str">
        <f t="shared" ref="C139:C202" si="31">IF(S139="Yes",B139,"")</f>
        <v/>
      </c>
      <c r="D139" s="142" t="str">
        <f>IF(C139="","",COUNTIFS(C$11:C139,"&gt;0"))</f>
        <v/>
      </c>
      <c r="E139" s="57"/>
      <c r="F139" s="58"/>
      <c r="G139" s="58"/>
      <c r="H139" s="57"/>
      <c r="I139" s="192"/>
      <c r="J139" s="68"/>
      <c r="K139" s="70">
        <v>0</v>
      </c>
      <c r="L139" s="196" t="str">
        <f>IFERROR(VLOOKUP(J139,Lists!J$4:K$719,2,FALSE),"")</f>
        <v/>
      </c>
      <c r="M139" s="71" t="str">
        <f>IFERROR(VLOOKUP(J139,Lists!J$4:L$719,3,FALSE),"")</f>
        <v/>
      </c>
      <c r="N139" s="72" t="str">
        <f t="shared" si="29"/>
        <v/>
      </c>
      <c r="O139" s="66"/>
      <c r="P139" s="193"/>
      <c r="Q139" s="194"/>
      <c r="R139" s="293"/>
      <c r="S139" s="97"/>
      <c r="T139" s="105"/>
      <c r="U139" s="106"/>
      <c r="V139" s="97"/>
      <c r="W139" s="107"/>
      <c r="X139" s="117"/>
      <c r="Y139" s="87" t="str">
        <f>IFERROR(VLOOKUP(I139,Lists!A$4:B$11,2,FALSE),"")</f>
        <v/>
      </c>
      <c r="Z139" s="87" t="str">
        <f>IFERROR(VLOOKUP(#REF!,Lists!A$12:B$45,2,FALSE),"")</f>
        <v/>
      </c>
      <c r="AA139" s="93" t="str">
        <f t="shared" ref="AA139:AA202" si="32">IF(K139&lt;&gt;0,IF(O139="","P",""),"")</f>
        <v/>
      </c>
      <c r="AB139" s="103" t="str">
        <f t="shared" ref="AB139:AB202" si="33">IF(K139&lt;&gt;0,IF(O139&lt;&gt;0,IF(S139="","P",""),"P"),"")</f>
        <v/>
      </c>
      <c r="AC139" s="103" t="str">
        <f t="shared" ref="AC139:AC202" si="34">IF(K139&lt;&gt;0,IF(S139="Yes",IF(Q139="","P",""),""),"")</f>
        <v/>
      </c>
      <c r="AD139" s="103" t="str">
        <f t="shared" ref="AD139:AD202" si="35">IF(K139&lt;&gt;0,IF(S139="Yes",IF(T139="","P",""),""),"")</f>
        <v/>
      </c>
      <c r="AE139" s="103" t="str">
        <f t="shared" ref="AE139:AE202" si="36">IF(K139&lt;&gt;0,IF(S139="Yes",IF(V139="","P",""),""),"")</f>
        <v/>
      </c>
      <c r="AF139" s="103" t="str">
        <f t="shared" ref="AF139:AF202" si="37">IF(K139&lt;&gt;0,IF(T139="No - Never began",IF(U139="","P",""),""),"")</f>
        <v/>
      </c>
      <c r="AS139" s="84"/>
      <c r="BO139" s="75" t="str">
        <f t="shared" ref="BO139:BO202" si="38">IF($O139&gt;0,IF(E139="","P",""),"")</f>
        <v/>
      </c>
      <c r="BP139" s="75" t="str">
        <f t="shared" ref="BP139:BP202" si="39">IF($O139&gt;0,IF(F139="","P",""),"")</f>
        <v/>
      </c>
      <c r="BQ139" s="75" t="str">
        <f t="shared" ref="BQ139:BQ202" si="40">IF($O139&gt;0,IF(G139="","P",""),"")</f>
        <v/>
      </c>
      <c r="BR139" s="75" t="str">
        <f t="shared" ref="BR139:BR202" si="41">IF($O139&gt;0,IF(H139="","P",""),"")</f>
        <v/>
      </c>
      <c r="BU139" s="75" t="str">
        <f t="shared" ref="BU139:BU202" si="42">IF($O139&gt;0,IF(K139=0,"P",""),"")</f>
        <v/>
      </c>
      <c r="CY139" s="42" t="str">
        <f t="shared" si="30"/>
        <v/>
      </c>
    </row>
    <row r="140" spans="1:103" ht="20.100000000000001" customHeight="1" x14ac:dyDescent="0.3">
      <c r="A140" s="93">
        <f>ROW()</f>
        <v>140</v>
      </c>
      <c r="B140" s="142" t="str">
        <f t="shared" ref="B140:B203" si="43">IF(H140&gt;0,IF(H140&amp;J140=H139&amp;J139,B139,B139+1),"")</f>
        <v/>
      </c>
      <c r="C140" s="142" t="str">
        <f t="shared" si="31"/>
        <v/>
      </c>
      <c r="D140" s="142" t="str">
        <f>IF(C140="","",COUNTIFS(C$11:C140,"&gt;0"))</f>
        <v/>
      </c>
      <c r="E140" s="57"/>
      <c r="F140" s="58"/>
      <c r="G140" s="58"/>
      <c r="H140" s="57"/>
      <c r="I140" s="192"/>
      <c r="J140" s="68"/>
      <c r="K140" s="70">
        <v>0</v>
      </c>
      <c r="L140" s="196" t="str">
        <f>IFERROR(VLOOKUP(J140,Lists!J$4:K$719,2,FALSE),"")</f>
        <v/>
      </c>
      <c r="M140" s="71" t="str">
        <f>IFERROR(VLOOKUP(J140,Lists!J$4:L$719,3,FALSE),"")</f>
        <v/>
      </c>
      <c r="N140" s="72" t="str">
        <f t="shared" ref="N140:N203" si="44">IF(K140&gt;0,K140*L140,"")</f>
        <v/>
      </c>
      <c r="O140" s="66"/>
      <c r="P140" s="193"/>
      <c r="Q140" s="194"/>
      <c r="R140" s="293"/>
      <c r="S140" s="97"/>
      <c r="T140" s="105"/>
      <c r="U140" s="106"/>
      <c r="V140" s="97"/>
      <c r="W140" s="107"/>
      <c r="X140" s="117"/>
      <c r="Y140" s="87" t="str">
        <f>IFERROR(VLOOKUP(I140,Lists!A$4:B$11,2,FALSE),"")</f>
        <v/>
      </c>
      <c r="Z140" s="87" t="str">
        <f>IFERROR(VLOOKUP(#REF!,Lists!A$12:B$45,2,FALSE),"")</f>
        <v/>
      </c>
      <c r="AA140" s="93" t="str">
        <f t="shared" si="32"/>
        <v/>
      </c>
      <c r="AB140" s="103" t="str">
        <f t="shared" si="33"/>
        <v/>
      </c>
      <c r="AC140" s="103" t="str">
        <f t="shared" si="34"/>
        <v/>
      </c>
      <c r="AD140" s="103" t="str">
        <f t="shared" si="35"/>
        <v/>
      </c>
      <c r="AE140" s="103" t="str">
        <f t="shared" si="36"/>
        <v/>
      </c>
      <c r="AF140" s="103" t="str">
        <f t="shared" si="37"/>
        <v/>
      </c>
      <c r="AS140" s="84"/>
      <c r="BO140" s="75" t="str">
        <f t="shared" si="38"/>
        <v/>
      </c>
      <c r="BP140" s="75" t="str">
        <f t="shared" si="39"/>
        <v/>
      </c>
      <c r="BQ140" s="75" t="str">
        <f t="shared" si="40"/>
        <v/>
      </c>
      <c r="BR140" s="75" t="str">
        <f t="shared" si="41"/>
        <v/>
      </c>
      <c r="BU140" s="75" t="str">
        <f t="shared" si="42"/>
        <v/>
      </c>
      <c r="CY140" s="42" t="str">
        <f t="shared" ref="CY140:CY203" si="45">IF(K140&lt;&gt;0,IF(O140="","P",""),"")</f>
        <v/>
      </c>
    </row>
    <row r="141" spans="1:103" ht="20.100000000000001" customHeight="1" x14ac:dyDescent="0.3">
      <c r="A141" s="93">
        <f>ROW()</f>
        <v>141</v>
      </c>
      <c r="B141" s="142" t="str">
        <f t="shared" si="43"/>
        <v/>
      </c>
      <c r="C141" s="142" t="str">
        <f t="shared" si="31"/>
        <v/>
      </c>
      <c r="D141" s="142" t="str">
        <f>IF(C141="","",COUNTIFS(C$11:C141,"&gt;0"))</f>
        <v/>
      </c>
      <c r="E141" s="57"/>
      <c r="F141" s="58"/>
      <c r="G141" s="58"/>
      <c r="H141" s="57"/>
      <c r="I141" s="192"/>
      <c r="J141" s="68"/>
      <c r="K141" s="70">
        <v>0</v>
      </c>
      <c r="L141" s="196" t="str">
        <f>IFERROR(VLOOKUP(J141,Lists!J$4:K$719,2,FALSE),"")</f>
        <v/>
      </c>
      <c r="M141" s="71" t="str">
        <f>IFERROR(VLOOKUP(J141,Lists!J$4:L$719,3,FALSE),"")</f>
        <v/>
      </c>
      <c r="N141" s="72" t="str">
        <f t="shared" si="44"/>
        <v/>
      </c>
      <c r="O141" s="66"/>
      <c r="P141" s="193"/>
      <c r="Q141" s="194"/>
      <c r="R141" s="293"/>
      <c r="S141" s="97"/>
      <c r="T141" s="105"/>
      <c r="U141" s="106"/>
      <c r="V141" s="97"/>
      <c r="W141" s="107"/>
      <c r="X141" s="117"/>
      <c r="Y141" s="87" t="str">
        <f>IFERROR(VLOOKUP(I141,Lists!A$4:B$11,2,FALSE),"")</f>
        <v/>
      </c>
      <c r="Z141" s="87" t="str">
        <f>IFERROR(VLOOKUP(#REF!,Lists!A$12:B$45,2,FALSE),"")</f>
        <v/>
      </c>
      <c r="AA141" s="93" t="str">
        <f t="shared" si="32"/>
        <v/>
      </c>
      <c r="AB141" s="103" t="str">
        <f t="shared" si="33"/>
        <v/>
      </c>
      <c r="AC141" s="103" t="str">
        <f t="shared" si="34"/>
        <v/>
      </c>
      <c r="AD141" s="103" t="str">
        <f t="shared" si="35"/>
        <v/>
      </c>
      <c r="AE141" s="103" t="str">
        <f t="shared" si="36"/>
        <v/>
      </c>
      <c r="AF141" s="103" t="str">
        <f t="shared" si="37"/>
        <v/>
      </c>
      <c r="AS141" s="84"/>
      <c r="BO141" s="75" t="str">
        <f t="shared" si="38"/>
        <v/>
      </c>
      <c r="BP141" s="75" t="str">
        <f t="shared" si="39"/>
        <v/>
      </c>
      <c r="BQ141" s="75" t="str">
        <f t="shared" si="40"/>
        <v/>
      </c>
      <c r="BR141" s="75" t="str">
        <f t="shared" si="41"/>
        <v/>
      </c>
      <c r="BU141" s="75" t="str">
        <f t="shared" si="42"/>
        <v/>
      </c>
      <c r="CY141" s="42" t="str">
        <f t="shared" si="45"/>
        <v/>
      </c>
    </row>
    <row r="142" spans="1:103" ht="20.100000000000001" customHeight="1" x14ac:dyDescent="0.3">
      <c r="A142" s="93">
        <f>ROW()</f>
        <v>142</v>
      </c>
      <c r="B142" s="142" t="str">
        <f t="shared" si="43"/>
        <v/>
      </c>
      <c r="C142" s="142" t="str">
        <f t="shared" si="31"/>
        <v/>
      </c>
      <c r="D142" s="142" t="str">
        <f>IF(C142="","",COUNTIFS(C$11:C142,"&gt;0"))</f>
        <v/>
      </c>
      <c r="E142" s="57"/>
      <c r="F142" s="58"/>
      <c r="G142" s="58"/>
      <c r="H142" s="57"/>
      <c r="I142" s="192"/>
      <c r="J142" s="68"/>
      <c r="K142" s="70">
        <v>0</v>
      </c>
      <c r="L142" s="196" t="str">
        <f>IFERROR(VLOOKUP(J142,Lists!J$4:K$719,2,FALSE),"")</f>
        <v/>
      </c>
      <c r="M142" s="71" t="str">
        <f>IFERROR(VLOOKUP(J142,Lists!J$4:L$719,3,FALSE),"")</f>
        <v/>
      </c>
      <c r="N142" s="72" t="str">
        <f t="shared" si="44"/>
        <v/>
      </c>
      <c r="O142" s="66"/>
      <c r="P142" s="193"/>
      <c r="Q142" s="194"/>
      <c r="R142" s="293"/>
      <c r="S142" s="97"/>
      <c r="T142" s="105"/>
      <c r="U142" s="106"/>
      <c r="V142" s="97"/>
      <c r="W142" s="107"/>
      <c r="X142" s="117"/>
      <c r="Y142" s="87" t="str">
        <f>IFERROR(VLOOKUP(I142,Lists!A$4:B$11,2,FALSE),"")</f>
        <v/>
      </c>
      <c r="Z142" s="87" t="str">
        <f>IFERROR(VLOOKUP(#REF!,Lists!A$12:B$45,2,FALSE),"")</f>
        <v/>
      </c>
      <c r="AA142" s="93" t="str">
        <f t="shared" si="32"/>
        <v/>
      </c>
      <c r="AB142" s="103" t="str">
        <f t="shared" si="33"/>
        <v/>
      </c>
      <c r="AC142" s="103" t="str">
        <f t="shared" si="34"/>
        <v/>
      </c>
      <c r="AD142" s="103" t="str">
        <f t="shared" si="35"/>
        <v/>
      </c>
      <c r="AE142" s="103" t="str">
        <f t="shared" si="36"/>
        <v/>
      </c>
      <c r="AF142" s="103" t="str">
        <f t="shared" si="37"/>
        <v/>
      </c>
      <c r="AS142" s="84"/>
      <c r="BO142" s="75" t="str">
        <f t="shared" si="38"/>
        <v/>
      </c>
      <c r="BP142" s="75" t="str">
        <f t="shared" si="39"/>
        <v/>
      </c>
      <c r="BQ142" s="75" t="str">
        <f t="shared" si="40"/>
        <v/>
      </c>
      <c r="BR142" s="75" t="str">
        <f t="shared" si="41"/>
        <v/>
      </c>
      <c r="BU142" s="75" t="str">
        <f t="shared" si="42"/>
        <v/>
      </c>
      <c r="CY142" s="42" t="str">
        <f t="shared" si="45"/>
        <v/>
      </c>
    </row>
    <row r="143" spans="1:103" ht="20.100000000000001" customHeight="1" x14ac:dyDescent="0.3">
      <c r="A143" s="93">
        <f>ROW()</f>
        <v>143</v>
      </c>
      <c r="B143" s="142" t="str">
        <f t="shared" si="43"/>
        <v/>
      </c>
      <c r="C143" s="142" t="str">
        <f t="shared" si="31"/>
        <v/>
      </c>
      <c r="D143" s="142" t="str">
        <f>IF(C143="","",COUNTIFS(C$11:C143,"&gt;0"))</f>
        <v/>
      </c>
      <c r="E143" s="57"/>
      <c r="F143" s="58"/>
      <c r="G143" s="58"/>
      <c r="H143" s="57"/>
      <c r="I143" s="192"/>
      <c r="J143" s="68"/>
      <c r="K143" s="70">
        <v>0</v>
      </c>
      <c r="L143" s="196" t="str">
        <f>IFERROR(VLOOKUP(J143,Lists!J$4:K$719,2,FALSE),"")</f>
        <v/>
      </c>
      <c r="M143" s="71" t="str">
        <f>IFERROR(VLOOKUP(J143,Lists!J$4:L$719,3,FALSE),"")</f>
        <v/>
      </c>
      <c r="N143" s="72" t="str">
        <f t="shared" si="44"/>
        <v/>
      </c>
      <c r="O143" s="66"/>
      <c r="P143" s="193"/>
      <c r="Q143" s="194"/>
      <c r="R143" s="293"/>
      <c r="S143" s="97"/>
      <c r="T143" s="105"/>
      <c r="U143" s="106"/>
      <c r="V143" s="97"/>
      <c r="W143" s="107"/>
      <c r="X143" s="117"/>
      <c r="Y143" s="87" t="str">
        <f>IFERROR(VLOOKUP(I143,Lists!A$4:B$11,2,FALSE),"")</f>
        <v/>
      </c>
      <c r="Z143" s="87" t="str">
        <f>IFERROR(VLOOKUP(#REF!,Lists!A$12:B$45,2,FALSE),"")</f>
        <v/>
      </c>
      <c r="AA143" s="93" t="str">
        <f t="shared" si="32"/>
        <v/>
      </c>
      <c r="AB143" s="103" t="str">
        <f t="shared" si="33"/>
        <v/>
      </c>
      <c r="AC143" s="103" t="str">
        <f t="shared" si="34"/>
        <v/>
      </c>
      <c r="AD143" s="103" t="str">
        <f t="shared" si="35"/>
        <v/>
      </c>
      <c r="AE143" s="103" t="str">
        <f t="shared" si="36"/>
        <v/>
      </c>
      <c r="AF143" s="103" t="str">
        <f t="shared" si="37"/>
        <v/>
      </c>
      <c r="AS143" s="84"/>
      <c r="BO143" s="75" t="str">
        <f t="shared" si="38"/>
        <v/>
      </c>
      <c r="BP143" s="75" t="str">
        <f t="shared" si="39"/>
        <v/>
      </c>
      <c r="BQ143" s="75" t="str">
        <f t="shared" si="40"/>
        <v/>
      </c>
      <c r="BR143" s="75" t="str">
        <f t="shared" si="41"/>
        <v/>
      </c>
      <c r="BU143" s="75" t="str">
        <f t="shared" si="42"/>
        <v/>
      </c>
      <c r="CY143" s="42" t="str">
        <f t="shared" si="45"/>
        <v/>
      </c>
    </row>
    <row r="144" spans="1:103" ht="20.100000000000001" customHeight="1" x14ac:dyDescent="0.3">
      <c r="A144" s="93">
        <f>ROW()</f>
        <v>144</v>
      </c>
      <c r="B144" s="142" t="str">
        <f t="shared" si="43"/>
        <v/>
      </c>
      <c r="C144" s="142" t="str">
        <f t="shared" si="31"/>
        <v/>
      </c>
      <c r="D144" s="142" t="str">
        <f>IF(C144="","",COUNTIFS(C$11:C144,"&gt;0"))</f>
        <v/>
      </c>
      <c r="E144" s="57"/>
      <c r="F144" s="58"/>
      <c r="G144" s="58"/>
      <c r="H144" s="57"/>
      <c r="I144" s="192"/>
      <c r="J144" s="68"/>
      <c r="K144" s="70">
        <v>0</v>
      </c>
      <c r="L144" s="196" t="str">
        <f>IFERROR(VLOOKUP(J144,Lists!J$4:K$719,2,FALSE),"")</f>
        <v/>
      </c>
      <c r="M144" s="71" t="str">
        <f>IFERROR(VLOOKUP(J144,Lists!J$4:L$719,3,FALSE),"")</f>
        <v/>
      </c>
      <c r="N144" s="72" t="str">
        <f t="shared" si="44"/>
        <v/>
      </c>
      <c r="O144" s="66"/>
      <c r="P144" s="193"/>
      <c r="Q144" s="194"/>
      <c r="R144" s="293"/>
      <c r="S144" s="97"/>
      <c r="T144" s="105"/>
      <c r="U144" s="106"/>
      <c r="V144" s="97"/>
      <c r="W144" s="107"/>
      <c r="X144" s="117"/>
      <c r="Y144" s="87" t="str">
        <f>IFERROR(VLOOKUP(I144,Lists!A$4:B$11,2,FALSE),"")</f>
        <v/>
      </c>
      <c r="Z144" s="87" t="str">
        <f>IFERROR(VLOOKUP(#REF!,Lists!A$12:B$45,2,FALSE),"")</f>
        <v/>
      </c>
      <c r="AA144" s="93" t="str">
        <f t="shared" si="32"/>
        <v/>
      </c>
      <c r="AB144" s="103" t="str">
        <f t="shared" si="33"/>
        <v/>
      </c>
      <c r="AC144" s="103" t="str">
        <f t="shared" si="34"/>
        <v/>
      </c>
      <c r="AD144" s="103" t="str">
        <f t="shared" si="35"/>
        <v/>
      </c>
      <c r="AE144" s="103" t="str">
        <f t="shared" si="36"/>
        <v/>
      </c>
      <c r="AF144" s="103" t="str">
        <f t="shared" si="37"/>
        <v/>
      </c>
      <c r="AS144" s="84"/>
      <c r="BO144" s="75" t="str">
        <f t="shared" si="38"/>
        <v/>
      </c>
      <c r="BP144" s="75" t="str">
        <f t="shared" si="39"/>
        <v/>
      </c>
      <c r="BQ144" s="75" t="str">
        <f t="shared" si="40"/>
        <v/>
      </c>
      <c r="BR144" s="75" t="str">
        <f t="shared" si="41"/>
        <v/>
      </c>
      <c r="BU144" s="75" t="str">
        <f t="shared" si="42"/>
        <v/>
      </c>
      <c r="CY144" s="42" t="str">
        <f t="shared" si="45"/>
        <v/>
      </c>
    </row>
    <row r="145" spans="1:103" ht="20.100000000000001" customHeight="1" x14ac:dyDescent="0.3">
      <c r="A145" s="93">
        <f>ROW()</f>
        <v>145</v>
      </c>
      <c r="B145" s="142" t="str">
        <f t="shared" si="43"/>
        <v/>
      </c>
      <c r="C145" s="142" t="str">
        <f t="shared" si="31"/>
        <v/>
      </c>
      <c r="D145" s="142" t="str">
        <f>IF(C145="","",COUNTIFS(C$11:C145,"&gt;0"))</f>
        <v/>
      </c>
      <c r="E145" s="57"/>
      <c r="F145" s="58"/>
      <c r="G145" s="58"/>
      <c r="H145" s="57"/>
      <c r="I145" s="192"/>
      <c r="J145" s="68"/>
      <c r="K145" s="70">
        <v>0</v>
      </c>
      <c r="L145" s="196" t="str">
        <f>IFERROR(VLOOKUP(J145,Lists!J$4:K$719,2,FALSE),"")</f>
        <v/>
      </c>
      <c r="M145" s="71" t="str">
        <f>IFERROR(VLOOKUP(J145,Lists!J$4:L$719,3,FALSE),"")</f>
        <v/>
      </c>
      <c r="N145" s="72" t="str">
        <f t="shared" si="44"/>
        <v/>
      </c>
      <c r="O145" s="66"/>
      <c r="P145" s="193"/>
      <c r="Q145" s="194"/>
      <c r="R145" s="293"/>
      <c r="S145" s="97"/>
      <c r="T145" s="105"/>
      <c r="U145" s="106"/>
      <c r="V145" s="97"/>
      <c r="W145" s="107"/>
      <c r="X145" s="117"/>
      <c r="Y145" s="87" t="str">
        <f>IFERROR(VLOOKUP(I145,Lists!A$4:B$11,2,FALSE),"")</f>
        <v/>
      </c>
      <c r="Z145" s="87" t="str">
        <f>IFERROR(VLOOKUP(#REF!,Lists!A$12:B$45,2,FALSE),"")</f>
        <v/>
      </c>
      <c r="AA145" s="93" t="str">
        <f t="shared" si="32"/>
        <v/>
      </c>
      <c r="AB145" s="103" t="str">
        <f t="shared" si="33"/>
        <v/>
      </c>
      <c r="AC145" s="103" t="str">
        <f t="shared" si="34"/>
        <v/>
      </c>
      <c r="AD145" s="103" t="str">
        <f t="shared" si="35"/>
        <v/>
      </c>
      <c r="AE145" s="103" t="str">
        <f t="shared" si="36"/>
        <v/>
      </c>
      <c r="AF145" s="103" t="str">
        <f t="shared" si="37"/>
        <v/>
      </c>
      <c r="AS145" s="84"/>
      <c r="BO145" s="75" t="str">
        <f t="shared" si="38"/>
        <v/>
      </c>
      <c r="BP145" s="75" t="str">
        <f t="shared" si="39"/>
        <v/>
      </c>
      <c r="BQ145" s="75" t="str">
        <f t="shared" si="40"/>
        <v/>
      </c>
      <c r="BR145" s="75" t="str">
        <f t="shared" si="41"/>
        <v/>
      </c>
      <c r="BU145" s="75" t="str">
        <f t="shared" si="42"/>
        <v/>
      </c>
      <c r="CY145" s="42" t="str">
        <f t="shared" si="45"/>
        <v/>
      </c>
    </row>
    <row r="146" spans="1:103" ht="20.100000000000001" customHeight="1" x14ac:dyDescent="0.3">
      <c r="A146" s="93">
        <f>ROW()</f>
        <v>146</v>
      </c>
      <c r="B146" s="142" t="str">
        <f t="shared" si="43"/>
        <v/>
      </c>
      <c r="C146" s="142" t="str">
        <f t="shared" si="31"/>
        <v/>
      </c>
      <c r="D146" s="142" t="str">
        <f>IF(C146="","",COUNTIFS(C$11:C146,"&gt;0"))</f>
        <v/>
      </c>
      <c r="E146" s="57"/>
      <c r="F146" s="58"/>
      <c r="G146" s="58"/>
      <c r="H146" s="57"/>
      <c r="I146" s="192"/>
      <c r="J146" s="68"/>
      <c r="K146" s="70">
        <v>0</v>
      </c>
      <c r="L146" s="196" t="str">
        <f>IFERROR(VLOOKUP(J146,Lists!J$4:K$719,2,FALSE),"")</f>
        <v/>
      </c>
      <c r="M146" s="71" t="str">
        <f>IFERROR(VLOOKUP(J146,Lists!J$4:L$719,3,FALSE),"")</f>
        <v/>
      </c>
      <c r="N146" s="72" t="str">
        <f t="shared" si="44"/>
        <v/>
      </c>
      <c r="O146" s="66"/>
      <c r="P146" s="193"/>
      <c r="Q146" s="194"/>
      <c r="R146" s="293"/>
      <c r="S146" s="97"/>
      <c r="T146" s="105"/>
      <c r="U146" s="106"/>
      <c r="V146" s="97"/>
      <c r="W146" s="107"/>
      <c r="X146" s="117"/>
      <c r="Y146" s="87" t="str">
        <f>IFERROR(VLOOKUP(I146,Lists!A$4:B$11,2,FALSE),"")</f>
        <v/>
      </c>
      <c r="Z146" s="87" t="str">
        <f>IFERROR(VLOOKUP(#REF!,Lists!A$12:B$45,2,FALSE),"")</f>
        <v/>
      </c>
      <c r="AA146" s="93" t="str">
        <f t="shared" si="32"/>
        <v/>
      </c>
      <c r="AB146" s="103" t="str">
        <f t="shared" si="33"/>
        <v/>
      </c>
      <c r="AC146" s="103" t="str">
        <f t="shared" si="34"/>
        <v/>
      </c>
      <c r="AD146" s="103" t="str">
        <f t="shared" si="35"/>
        <v/>
      </c>
      <c r="AE146" s="103" t="str">
        <f t="shared" si="36"/>
        <v/>
      </c>
      <c r="AF146" s="103" t="str">
        <f t="shared" si="37"/>
        <v/>
      </c>
      <c r="AS146" s="84"/>
      <c r="BO146" s="75" t="str">
        <f t="shared" si="38"/>
        <v/>
      </c>
      <c r="BP146" s="75" t="str">
        <f t="shared" si="39"/>
        <v/>
      </c>
      <c r="BQ146" s="75" t="str">
        <f t="shared" si="40"/>
        <v/>
      </c>
      <c r="BR146" s="75" t="str">
        <f t="shared" si="41"/>
        <v/>
      </c>
      <c r="BU146" s="75" t="str">
        <f t="shared" si="42"/>
        <v/>
      </c>
      <c r="CY146" s="42" t="str">
        <f t="shared" si="45"/>
        <v/>
      </c>
    </row>
    <row r="147" spans="1:103" ht="20.100000000000001" customHeight="1" x14ac:dyDescent="0.3">
      <c r="A147" s="93">
        <f>ROW()</f>
        <v>147</v>
      </c>
      <c r="B147" s="142" t="str">
        <f t="shared" si="43"/>
        <v/>
      </c>
      <c r="C147" s="142" t="str">
        <f t="shared" si="31"/>
        <v/>
      </c>
      <c r="D147" s="142" t="str">
        <f>IF(C147="","",COUNTIFS(C$11:C147,"&gt;0"))</f>
        <v/>
      </c>
      <c r="E147" s="57"/>
      <c r="F147" s="58"/>
      <c r="G147" s="58"/>
      <c r="H147" s="57"/>
      <c r="I147" s="192"/>
      <c r="J147" s="68"/>
      <c r="K147" s="70">
        <v>0</v>
      </c>
      <c r="L147" s="196" t="str">
        <f>IFERROR(VLOOKUP(J147,Lists!J$4:K$719,2,FALSE),"")</f>
        <v/>
      </c>
      <c r="M147" s="71" t="str">
        <f>IFERROR(VLOOKUP(J147,Lists!J$4:L$719,3,FALSE),"")</f>
        <v/>
      </c>
      <c r="N147" s="72" t="str">
        <f t="shared" si="44"/>
        <v/>
      </c>
      <c r="O147" s="66"/>
      <c r="P147" s="193"/>
      <c r="Q147" s="194"/>
      <c r="R147" s="293"/>
      <c r="S147" s="97"/>
      <c r="T147" s="105"/>
      <c r="U147" s="106"/>
      <c r="V147" s="97"/>
      <c r="W147" s="107"/>
      <c r="X147" s="117"/>
      <c r="Y147" s="87" t="str">
        <f>IFERROR(VLOOKUP(I147,Lists!A$4:B$11,2,FALSE),"")</f>
        <v/>
      </c>
      <c r="Z147" s="87" t="str">
        <f>IFERROR(VLOOKUP(#REF!,Lists!A$12:B$45,2,FALSE),"")</f>
        <v/>
      </c>
      <c r="AA147" s="93" t="str">
        <f t="shared" si="32"/>
        <v/>
      </c>
      <c r="AB147" s="103" t="str">
        <f t="shared" si="33"/>
        <v/>
      </c>
      <c r="AC147" s="103" t="str">
        <f t="shared" si="34"/>
        <v/>
      </c>
      <c r="AD147" s="103" t="str">
        <f t="shared" si="35"/>
        <v/>
      </c>
      <c r="AE147" s="103" t="str">
        <f t="shared" si="36"/>
        <v/>
      </c>
      <c r="AF147" s="103" t="str">
        <f t="shared" si="37"/>
        <v/>
      </c>
      <c r="AS147" s="84"/>
      <c r="BO147" s="75" t="str">
        <f t="shared" si="38"/>
        <v/>
      </c>
      <c r="BP147" s="75" t="str">
        <f t="shared" si="39"/>
        <v/>
      </c>
      <c r="BQ147" s="75" t="str">
        <f t="shared" si="40"/>
        <v/>
      </c>
      <c r="BR147" s="75" t="str">
        <f t="shared" si="41"/>
        <v/>
      </c>
      <c r="BU147" s="75" t="str">
        <f t="shared" si="42"/>
        <v/>
      </c>
      <c r="CY147" s="42" t="str">
        <f t="shared" si="45"/>
        <v/>
      </c>
    </row>
    <row r="148" spans="1:103" ht="20.100000000000001" customHeight="1" x14ac:dyDescent="0.3">
      <c r="A148" s="93">
        <f>ROW()</f>
        <v>148</v>
      </c>
      <c r="B148" s="142" t="str">
        <f t="shared" si="43"/>
        <v/>
      </c>
      <c r="C148" s="142" t="str">
        <f t="shared" si="31"/>
        <v/>
      </c>
      <c r="D148" s="142" t="str">
        <f>IF(C148="","",COUNTIFS(C$11:C148,"&gt;0"))</f>
        <v/>
      </c>
      <c r="E148" s="57"/>
      <c r="F148" s="58"/>
      <c r="G148" s="58"/>
      <c r="H148" s="57"/>
      <c r="I148" s="192"/>
      <c r="J148" s="68"/>
      <c r="K148" s="70">
        <v>0</v>
      </c>
      <c r="L148" s="196" t="str">
        <f>IFERROR(VLOOKUP(J148,Lists!J$4:K$719,2,FALSE),"")</f>
        <v/>
      </c>
      <c r="M148" s="71" t="str">
        <f>IFERROR(VLOOKUP(J148,Lists!J$4:L$719,3,FALSE),"")</f>
        <v/>
      </c>
      <c r="N148" s="72" t="str">
        <f t="shared" si="44"/>
        <v/>
      </c>
      <c r="O148" s="66"/>
      <c r="P148" s="193"/>
      <c r="Q148" s="194"/>
      <c r="R148" s="293"/>
      <c r="S148" s="97"/>
      <c r="T148" s="105"/>
      <c r="U148" s="106"/>
      <c r="V148" s="97"/>
      <c r="W148" s="107"/>
      <c r="X148" s="117"/>
      <c r="Y148" s="87" t="str">
        <f>IFERROR(VLOOKUP(I148,Lists!A$4:B$11,2,FALSE),"")</f>
        <v/>
      </c>
      <c r="Z148" s="87" t="str">
        <f>IFERROR(VLOOKUP(#REF!,Lists!A$12:B$45,2,FALSE),"")</f>
        <v/>
      </c>
      <c r="AA148" s="93" t="str">
        <f t="shared" si="32"/>
        <v/>
      </c>
      <c r="AB148" s="103" t="str">
        <f t="shared" si="33"/>
        <v/>
      </c>
      <c r="AC148" s="103" t="str">
        <f t="shared" si="34"/>
        <v/>
      </c>
      <c r="AD148" s="103" t="str">
        <f t="shared" si="35"/>
        <v/>
      </c>
      <c r="AE148" s="103" t="str">
        <f t="shared" si="36"/>
        <v/>
      </c>
      <c r="AF148" s="103" t="str">
        <f t="shared" si="37"/>
        <v/>
      </c>
      <c r="AS148" s="84"/>
      <c r="BO148" s="75" t="str">
        <f t="shared" si="38"/>
        <v/>
      </c>
      <c r="BP148" s="75" t="str">
        <f t="shared" si="39"/>
        <v/>
      </c>
      <c r="BQ148" s="75" t="str">
        <f t="shared" si="40"/>
        <v/>
      </c>
      <c r="BR148" s="75" t="str">
        <f t="shared" si="41"/>
        <v/>
      </c>
      <c r="BU148" s="75" t="str">
        <f t="shared" si="42"/>
        <v/>
      </c>
      <c r="CY148" s="42" t="str">
        <f t="shared" si="45"/>
        <v/>
      </c>
    </row>
    <row r="149" spans="1:103" ht="20.100000000000001" customHeight="1" x14ac:dyDescent="0.3">
      <c r="A149" s="93">
        <f>ROW()</f>
        <v>149</v>
      </c>
      <c r="B149" s="142" t="str">
        <f t="shared" si="43"/>
        <v/>
      </c>
      <c r="C149" s="142" t="str">
        <f t="shared" si="31"/>
        <v/>
      </c>
      <c r="D149" s="142" t="str">
        <f>IF(C149="","",COUNTIFS(C$11:C149,"&gt;0"))</f>
        <v/>
      </c>
      <c r="E149" s="57"/>
      <c r="F149" s="58"/>
      <c r="G149" s="58"/>
      <c r="H149" s="57"/>
      <c r="I149" s="192"/>
      <c r="J149" s="68"/>
      <c r="K149" s="70">
        <v>0</v>
      </c>
      <c r="L149" s="196" t="str">
        <f>IFERROR(VLOOKUP(J149,Lists!J$4:K$719,2,FALSE),"")</f>
        <v/>
      </c>
      <c r="M149" s="71" t="str">
        <f>IFERROR(VLOOKUP(J149,Lists!J$4:L$719,3,FALSE),"")</f>
        <v/>
      </c>
      <c r="N149" s="72" t="str">
        <f t="shared" si="44"/>
        <v/>
      </c>
      <c r="O149" s="66"/>
      <c r="P149" s="193"/>
      <c r="Q149" s="194"/>
      <c r="R149" s="293"/>
      <c r="S149" s="97"/>
      <c r="T149" s="105"/>
      <c r="U149" s="106"/>
      <c r="V149" s="97"/>
      <c r="W149" s="107"/>
      <c r="X149" s="117"/>
      <c r="Y149" s="87" t="str">
        <f>IFERROR(VLOOKUP(I149,Lists!A$4:B$11,2,FALSE),"")</f>
        <v/>
      </c>
      <c r="Z149" s="87" t="str">
        <f>IFERROR(VLOOKUP(#REF!,Lists!A$12:B$45,2,FALSE),"")</f>
        <v/>
      </c>
      <c r="AA149" s="93" t="str">
        <f t="shared" si="32"/>
        <v/>
      </c>
      <c r="AB149" s="103" t="str">
        <f t="shared" si="33"/>
        <v/>
      </c>
      <c r="AC149" s="103" t="str">
        <f t="shared" si="34"/>
        <v/>
      </c>
      <c r="AD149" s="103" t="str">
        <f t="shared" si="35"/>
        <v/>
      </c>
      <c r="AE149" s="103" t="str">
        <f t="shared" si="36"/>
        <v/>
      </c>
      <c r="AF149" s="103" t="str">
        <f t="shared" si="37"/>
        <v/>
      </c>
      <c r="AS149" s="84"/>
      <c r="BO149" s="75" t="str">
        <f t="shared" si="38"/>
        <v/>
      </c>
      <c r="BP149" s="75" t="str">
        <f t="shared" si="39"/>
        <v/>
      </c>
      <c r="BQ149" s="75" t="str">
        <f t="shared" si="40"/>
        <v/>
      </c>
      <c r="BR149" s="75" t="str">
        <f t="shared" si="41"/>
        <v/>
      </c>
      <c r="BU149" s="75" t="str">
        <f t="shared" si="42"/>
        <v/>
      </c>
      <c r="CY149" s="42" t="str">
        <f t="shared" si="45"/>
        <v/>
      </c>
    </row>
    <row r="150" spans="1:103" ht="20.100000000000001" customHeight="1" x14ac:dyDescent="0.3">
      <c r="A150" s="93">
        <f>ROW()</f>
        <v>150</v>
      </c>
      <c r="B150" s="142" t="str">
        <f t="shared" si="43"/>
        <v/>
      </c>
      <c r="C150" s="142" t="str">
        <f t="shared" si="31"/>
        <v/>
      </c>
      <c r="D150" s="142" t="str">
        <f>IF(C150="","",COUNTIFS(C$11:C150,"&gt;0"))</f>
        <v/>
      </c>
      <c r="E150" s="57"/>
      <c r="F150" s="58"/>
      <c r="G150" s="58"/>
      <c r="H150" s="57"/>
      <c r="I150" s="192"/>
      <c r="J150" s="68"/>
      <c r="K150" s="70">
        <v>0</v>
      </c>
      <c r="L150" s="196" t="str">
        <f>IFERROR(VLOOKUP(J150,Lists!J$4:K$719,2,FALSE),"")</f>
        <v/>
      </c>
      <c r="M150" s="71" t="str">
        <f>IFERROR(VLOOKUP(J150,Lists!J$4:L$719,3,FALSE),"")</f>
        <v/>
      </c>
      <c r="N150" s="72" t="str">
        <f t="shared" si="44"/>
        <v/>
      </c>
      <c r="O150" s="66"/>
      <c r="P150" s="193"/>
      <c r="Q150" s="194"/>
      <c r="R150" s="293"/>
      <c r="S150" s="97"/>
      <c r="T150" s="105"/>
      <c r="U150" s="106"/>
      <c r="V150" s="97"/>
      <c r="W150" s="107"/>
      <c r="X150" s="117"/>
      <c r="Y150" s="87" t="str">
        <f>IFERROR(VLOOKUP(I150,Lists!A$4:B$11,2,FALSE),"")</f>
        <v/>
      </c>
      <c r="Z150" s="87" t="str">
        <f>IFERROR(VLOOKUP(#REF!,Lists!A$12:B$45,2,FALSE),"")</f>
        <v/>
      </c>
      <c r="AA150" s="93" t="str">
        <f t="shared" si="32"/>
        <v/>
      </c>
      <c r="AB150" s="103" t="str">
        <f t="shared" si="33"/>
        <v/>
      </c>
      <c r="AC150" s="103" t="str">
        <f t="shared" si="34"/>
        <v/>
      </c>
      <c r="AD150" s="103" t="str">
        <f t="shared" si="35"/>
        <v/>
      </c>
      <c r="AE150" s="103" t="str">
        <f t="shared" si="36"/>
        <v/>
      </c>
      <c r="AF150" s="103" t="str">
        <f t="shared" si="37"/>
        <v/>
      </c>
      <c r="AS150" s="84"/>
      <c r="BO150" s="75" t="str">
        <f t="shared" si="38"/>
        <v/>
      </c>
      <c r="BP150" s="75" t="str">
        <f t="shared" si="39"/>
        <v/>
      </c>
      <c r="BQ150" s="75" t="str">
        <f t="shared" si="40"/>
        <v/>
      </c>
      <c r="BR150" s="75" t="str">
        <f t="shared" si="41"/>
        <v/>
      </c>
      <c r="BU150" s="75" t="str">
        <f t="shared" si="42"/>
        <v/>
      </c>
      <c r="CY150" s="42" t="str">
        <f t="shared" si="45"/>
        <v/>
      </c>
    </row>
    <row r="151" spans="1:103" ht="20.100000000000001" customHeight="1" x14ac:dyDescent="0.3">
      <c r="A151" s="93">
        <f>ROW()</f>
        <v>151</v>
      </c>
      <c r="B151" s="142" t="str">
        <f t="shared" si="43"/>
        <v/>
      </c>
      <c r="C151" s="142" t="str">
        <f t="shared" si="31"/>
        <v/>
      </c>
      <c r="D151" s="142" t="str">
        <f>IF(C151="","",COUNTIFS(C$11:C151,"&gt;0"))</f>
        <v/>
      </c>
      <c r="E151" s="57"/>
      <c r="F151" s="58"/>
      <c r="G151" s="58"/>
      <c r="H151" s="57"/>
      <c r="I151" s="192"/>
      <c r="J151" s="68"/>
      <c r="K151" s="70">
        <v>0</v>
      </c>
      <c r="L151" s="196" t="str">
        <f>IFERROR(VLOOKUP(J151,Lists!J$4:K$719,2,FALSE),"")</f>
        <v/>
      </c>
      <c r="M151" s="71" t="str">
        <f>IFERROR(VLOOKUP(J151,Lists!J$4:L$719,3,FALSE),"")</f>
        <v/>
      </c>
      <c r="N151" s="72" t="str">
        <f t="shared" si="44"/>
        <v/>
      </c>
      <c r="O151" s="66"/>
      <c r="P151" s="193"/>
      <c r="Q151" s="194"/>
      <c r="R151" s="293"/>
      <c r="S151" s="97"/>
      <c r="T151" s="105"/>
      <c r="U151" s="106"/>
      <c r="V151" s="97"/>
      <c r="W151" s="107"/>
      <c r="X151" s="117"/>
      <c r="Y151" s="87" t="str">
        <f>IFERROR(VLOOKUP(I151,Lists!A$4:B$11,2,FALSE),"")</f>
        <v/>
      </c>
      <c r="Z151" s="87" t="str">
        <f>IFERROR(VLOOKUP(#REF!,Lists!A$12:B$45,2,FALSE),"")</f>
        <v/>
      </c>
      <c r="AA151" s="93" t="str">
        <f t="shared" si="32"/>
        <v/>
      </c>
      <c r="AB151" s="103" t="str">
        <f t="shared" si="33"/>
        <v/>
      </c>
      <c r="AC151" s="103" t="str">
        <f t="shared" si="34"/>
        <v/>
      </c>
      <c r="AD151" s="103" t="str">
        <f t="shared" si="35"/>
        <v/>
      </c>
      <c r="AE151" s="103" t="str">
        <f t="shared" si="36"/>
        <v/>
      </c>
      <c r="AF151" s="103" t="str">
        <f t="shared" si="37"/>
        <v/>
      </c>
      <c r="AS151" s="84"/>
      <c r="BO151" s="75" t="str">
        <f t="shared" si="38"/>
        <v/>
      </c>
      <c r="BP151" s="75" t="str">
        <f t="shared" si="39"/>
        <v/>
      </c>
      <c r="BQ151" s="75" t="str">
        <f t="shared" si="40"/>
        <v/>
      </c>
      <c r="BR151" s="75" t="str">
        <f t="shared" si="41"/>
        <v/>
      </c>
      <c r="BU151" s="75" t="str">
        <f t="shared" si="42"/>
        <v/>
      </c>
      <c r="CY151" s="42" t="str">
        <f t="shared" si="45"/>
        <v/>
      </c>
    </row>
    <row r="152" spans="1:103" ht="20.100000000000001" customHeight="1" x14ac:dyDescent="0.3">
      <c r="A152" s="93">
        <f>ROW()</f>
        <v>152</v>
      </c>
      <c r="B152" s="142" t="str">
        <f t="shared" si="43"/>
        <v/>
      </c>
      <c r="C152" s="142" t="str">
        <f t="shared" si="31"/>
        <v/>
      </c>
      <c r="D152" s="142" t="str">
        <f>IF(C152="","",COUNTIFS(C$11:C152,"&gt;0"))</f>
        <v/>
      </c>
      <c r="E152" s="57"/>
      <c r="F152" s="58"/>
      <c r="G152" s="58"/>
      <c r="H152" s="57"/>
      <c r="I152" s="192"/>
      <c r="J152" s="68"/>
      <c r="K152" s="70">
        <v>0</v>
      </c>
      <c r="L152" s="196" t="str">
        <f>IFERROR(VLOOKUP(J152,Lists!J$4:K$719,2,FALSE),"")</f>
        <v/>
      </c>
      <c r="M152" s="71" t="str">
        <f>IFERROR(VLOOKUP(J152,Lists!J$4:L$719,3,FALSE),"")</f>
        <v/>
      </c>
      <c r="N152" s="72" t="str">
        <f t="shared" si="44"/>
        <v/>
      </c>
      <c r="O152" s="66"/>
      <c r="P152" s="193"/>
      <c r="Q152" s="194"/>
      <c r="R152" s="293"/>
      <c r="S152" s="97"/>
      <c r="T152" s="105"/>
      <c r="U152" s="106"/>
      <c r="V152" s="97"/>
      <c r="W152" s="107"/>
      <c r="X152" s="117"/>
      <c r="Y152" s="87" t="str">
        <f>IFERROR(VLOOKUP(I152,Lists!A$4:B$11,2,FALSE),"")</f>
        <v/>
      </c>
      <c r="Z152" s="87" t="str">
        <f>IFERROR(VLOOKUP(#REF!,Lists!A$12:B$45,2,FALSE),"")</f>
        <v/>
      </c>
      <c r="AA152" s="93" t="str">
        <f t="shared" si="32"/>
        <v/>
      </c>
      <c r="AB152" s="103" t="str">
        <f t="shared" si="33"/>
        <v/>
      </c>
      <c r="AC152" s="103" t="str">
        <f t="shared" si="34"/>
        <v/>
      </c>
      <c r="AD152" s="103" t="str">
        <f t="shared" si="35"/>
        <v/>
      </c>
      <c r="AE152" s="103" t="str">
        <f t="shared" si="36"/>
        <v/>
      </c>
      <c r="AF152" s="103" t="str">
        <f t="shared" si="37"/>
        <v/>
      </c>
      <c r="AS152" s="84"/>
      <c r="BO152" s="75" t="str">
        <f t="shared" si="38"/>
        <v/>
      </c>
      <c r="BP152" s="75" t="str">
        <f t="shared" si="39"/>
        <v/>
      </c>
      <c r="BQ152" s="75" t="str">
        <f t="shared" si="40"/>
        <v/>
      </c>
      <c r="BR152" s="75" t="str">
        <f t="shared" si="41"/>
        <v/>
      </c>
      <c r="BU152" s="75" t="str">
        <f t="shared" si="42"/>
        <v/>
      </c>
      <c r="CY152" s="42" t="str">
        <f t="shared" si="45"/>
        <v/>
      </c>
    </row>
    <row r="153" spans="1:103" ht="20.100000000000001" customHeight="1" x14ac:dyDescent="0.3">
      <c r="A153" s="93">
        <f>ROW()</f>
        <v>153</v>
      </c>
      <c r="B153" s="142" t="str">
        <f t="shared" si="43"/>
        <v/>
      </c>
      <c r="C153" s="142" t="str">
        <f t="shared" si="31"/>
        <v/>
      </c>
      <c r="D153" s="142" t="str">
        <f>IF(C153="","",COUNTIFS(C$11:C153,"&gt;0"))</f>
        <v/>
      </c>
      <c r="E153" s="57"/>
      <c r="F153" s="58"/>
      <c r="G153" s="58"/>
      <c r="H153" s="57"/>
      <c r="I153" s="192"/>
      <c r="J153" s="68"/>
      <c r="K153" s="70">
        <v>0</v>
      </c>
      <c r="L153" s="196" t="str">
        <f>IFERROR(VLOOKUP(J153,Lists!J$4:K$719,2,FALSE),"")</f>
        <v/>
      </c>
      <c r="M153" s="71" t="str">
        <f>IFERROR(VLOOKUP(J153,Lists!J$4:L$719,3,FALSE),"")</f>
        <v/>
      </c>
      <c r="N153" s="72" t="str">
        <f t="shared" si="44"/>
        <v/>
      </c>
      <c r="O153" s="66"/>
      <c r="P153" s="193"/>
      <c r="Q153" s="194"/>
      <c r="R153" s="293"/>
      <c r="S153" s="97"/>
      <c r="T153" s="105"/>
      <c r="U153" s="106"/>
      <c r="V153" s="97"/>
      <c r="W153" s="107"/>
      <c r="X153" s="117"/>
      <c r="Y153" s="87" t="str">
        <f>IFERROR(VLOOKUP(I153,Lists!A$4:B$11,2,FALSE),"")</f>
        <v/>
      </c>
      <c r="Z153" s="87" t="str">
        <f>IFERROR(VLOOKUP(#REF!,Lists!A$12:B$45,2,FALSE),"")</f>
        <v/>
      </c>
      <c r="AA153" s="93" t="str">
        <f t="shared" si="32"/>
        <v/>
      </c>
      <c r="AB153" s="103" t="str">
        <f t="shared" si="33"/>
        <v/>
      </c>
      <c r="AC153" s="103" t="str">
        <f t="shared" si="34"/>
        <v/>
      </c>
      <c r="AD153" s="103" t="str">
        <f t="shared" si="35"/>
        <v/>
      </c>
      <c r="AE153" s="103" t="str">
        <f t="shared" si="36"/>
        <v/>
      </c>
      <c r="AF153" s="103" t="str">
        <f t="shared" si="37"/>
        <v/>
      </c>
      <c r="AS153" s="84"/>
      <c r="BO153" s="75" t="str">
        <f t="shared" si="38"/>
        <v/>
      </c>
      <c r="BP153" s="75" t="str">
        <f t="shared" si="39"/>
        <v/>
      </c>
      <c r="BQ153" s="75" t="str">
        <f t="shared" si="40"/>
        <v/>
      </c>
      <c r="BR153" s="75" t="str">
        <f t="shared" si="41"/>
        <v/>
      </c>
      <c r="BU153" s="75" t="str">
        <f t="shared" si="42"/>
        <v/>
      </c>
      <c r="CY153" s="42" t="str">
        <f t="shared" si="45"/>
        <v/>
      </c>
    </row>
    <row r="154" spans="1:103" ht="20.100000000000001" customHeight="1" x14ac:dyDescent="0.3">
      <c r="A154" s="93">
        <f>ROW()</f>
        <v>154</v>
      </c>
      <c r="B154" s="142" t="str">
        <f t="shared" si="43"/>
        <v/>
      </c>
      <c r="C154" s="142" t="str">
        <f t="shared" si="31"/>
        <v/>
      </c>
      <c r="D154" s="142" t="str">
        <f>IF(C154="","",COUNTIFS(C$11:C154,"&gt;0"))</f>
        <v/>
      </c>
      <c r="E154" s="57"/>
      <c r="F154" s="58"/>
      <c r="G154" s="58"/>
      <c r="H154" s="57"/>
      <c r="I154" s="192"/>
      <c r="J154" s="68"/>
      <c r="K154" s="70">
        <v>0</v>
      </c>
      <c r="L154" s="196" t="str">
        <f>IFERROR(VLOOKUP(J154,Lists!J$4:K$719,2,FALSE),"")</f>
        <v/>
      </c>
      <c r="M154" s="71" t="str">
        <f>IFERROR(VLOOKUP(J154,Lists!J$4:L$719,3,FALSE),"")</f>
        <v/>
      </c>
      <c r="N154" s="72" t="str">
        <f t="shared" si="44"/>
        <v/>
      </c>
      <c r="O154" s="66"/>
      <c r="P154" s="193"/>
      <c r="Q154" s="194"/>
      <c r="R154" s="293"/>
      <c r="S154" s="97"/>
      <c r="T154" s="105"/>
      <c r="U154" s="106"/>
      <c r="V154" s="97"/>
      <c r="W154" s="107"/>
      <c r="X154" s="117"/>
      <c r="Y154" s="87" t="str">
        <f>IFERROR(VLOOKUP(I154,Lists!A$4:B$11,2,FALSE),"")</f>
        <v/>
      </c>
      <c r="Z154" s="87" t="str">
        <f>IFERROR(VLOOKUP(#REF!,Lists!A$12:B$45,2,FALSE),"")</f>
        <v/>
      </c>
      <c r="AA154" s="93" t="str">
        <f t="shared" si="32"/>
        <v/>
      </c>
      <c r="AB154" s="103" t="str">
        <f t="shared" si="33"/>
        <v/>
      </c>
      <c r="AC154" s="103" t="str">
        <f t="shared" si="34"/>
        <v/>
      </c>
      <c r="AD154" s="103" t="str">
        <f t="shared" si="35"/>
        <v/>
      </c>
      <c r="AE154" s="103" t="str">
        <f t="shared" si="36"/>
        <v/>
      </c>
      <c r="AF154" s="103" t="str">
        <f t="shared" si="37"/>
        <v/>
      </c>
      <c r="BO154" s="75" t="str">
        <f t="shared" si="38"/>
        <v/>
      </c>
      <c r="BP154" s="75" t="str">
        <f t="shared" si="39"/>
        <v/>
      </c>
      <c r="BQ154" s="75" t="str">
        <f t="shared" si="40"/>
        <v/>
      </c>
      <c r="BR154" s="75" t="str">
        <f t="shared" si="41"/>
        <v/>
      </c>
      <c r="BU154" s="75" t="str">
        <f t="shared" si="42"/>
        <v/>
      </c>
      <c r="CY154" s="42" t="str">
        <f t="shared" si="45"/>
        <v/>
      </c>
    </row>
    <row r="155" spans="1:103" ht="20.100000000000001" customHeight="1" x14ac:dyDescent="0.3">
      <c r="A155" s="93">
        <f>ROW()</f>
        <v>155</v>
      </c>
      <c r="B155" s="142" t="str">
        <f t="shared" si="43"/>
        <v/>
      </c>
      <c r="C155" s="142" t="str">
        <f t="shared" si="31"/>
        <v/>
      </c>
      <c r="D155" s="142" t="str">
        <f>IF(C155="","",COUNTIFS(C$11:C155,"&gt;0"))</f>
        <v/>
      </c>
      <c r="E155" s="57"/>
      <c r="F155" s="58"/>
      <c r="G155" s="58"/>
      <c r="H155" s="57"/>
      <c r="I155" s="192"/>
      <c r="J155" s="68"/>
      <c r="K155" s="70">
        <v>0</v>
      </c>
      <c r="L155" s="196" t="str">
        <f>IFERROR(VLOOKUP(J155,Lists!J$4:K$719,2,FALSE),"")</f>
        <v/>
      </c>
      <c r="M155" s="71" t="str">
        <f>IFERROR(VLOOKUP(J155,Lists!J$4:L$719,3,FALSE),"")</f>
        <v/>
      </c>
      <c r="N155" s="72" t="str">
        <f t="shared" si="44"/>
        <v/>
      </c>
      <c r="O155" s="66"/>
      <c r="P155" s="193"/>
      <c r="Q155" s="194"/>
      <c r="R155" s="293"/>
      <c r="S155" s="97"/>
      <c r="T155" s="105"/>
      <c r="U155" s="106"/>
      <c r="V155" s="97"/>
      <c r="W155" s="107"/>
      <c r="X155" s="117"/>
      <c r="Y155" s="87" t="str">
        <f>IFERROR(VLOOKUP(I155,Lists!A$4:B$11,2,FALSE),"")</f>
        <v/>
      </c>
      <c r="Z155" s="87" t="str">
        <f>IFERROR(VLOOKUP(#REF!,Lists!A$12:B$45,2,FALSE),"")</f>
        <v/>
      </c>
      <c r="AA155" s="93" t="str">
        <f t="shared" si="32"/>
        <v/>
      </c>
      <c r="AB155" s="103" t="str">
        <f t="shared" si="33"/>
        <v/>
      </c>
      <c r="AC155" s="103" t="str">
        <f t="shared" si="34"/>
        <v/>
      </c>
      <c r="AD155" s="103" t="str">
        <f t="shared" si="35"/>
        <v/>
      </c>
      <c r="AE155" s="103" t="str">
        <f t="shared" si="36"/>
        <v/>
      </c>
      <c r="AF155" s="103" t="str">
        <f t="shared" si="37"/>
        <v/>
      </c>
      <c r="BO155" s="75" t="str">
        <f t="shared" si="38"/>
        <v/>
      </c>
      <c r="BP155" s="75" t="str">
        <f t="shared" si="39"/>
        <v/>
      </c>
      <c r="BQ155" s="75" t="str">
        <f t="shared" si="40"/>
        <v/>
      </c>
      <c r="BR155" s="75" t="str">
        <f t="shared" si="41"/>
        <v/>
      </c>
      <c r="BU155" s="75" t="str">
        <f t="shared" si="42"/>
        <v/>
      </c>
      <c r="CY155" s="42" t="str">
        <f t="shared" si="45"/>
        <v/>
      </c>
    </row>
    <row r="156" spans="1:103" ht="20.100000000000001" customHeight="1" x14ac:dyDescent="0.3">
      <c r="A156" s="93">
        <f>ROW()</f>
        <v>156</v>
      </c>
      <c r="B156" s="142" t="str">
        <f t="shared" si="43"/>
        <v/>
      </c>
      <c r="C156" s="142" t="str">
        <f t="shared" si="31"/>
        <v/>
      </c>
      <c r="D156" s="142" t="str">
        <f>IF(C156="","",COUNTIFS(C$11:C156,"&gt;0"))</f>
        <v/>
      </c>
      <c r="E156" s="57"/>
      <c r="F156" s="58"/>
      <c r="G156" s="58"/>
      <c r="H156" s="57"/>
      <c r="I156" s="192"/>
      <c r="J156" s="68"/>
      <c r="K156" s="70">
        <v>0</v>
      </c>
      <c r="L156" s="196" t="str">
        <f>IFERROR(VLOOKUP(J156,Lists!J$4:K$719,2,FALSE),"")</f>
        <v/>
      </c>
      <c r="M156" s="71" t="str">
        <f>IFERROR(VLOOKUP(J156,Lists!J$4:L$719,3,FALSE),"")</f>
        <v/>
      </c>
      <c r="N156" s="72" t="str">
        <f t="shared" si="44"/>
        <v/>
      </c>
      <c r="O156" s="66"/>
      <c r="P156" s="193"/>
      <c r="Q156" s="194"/>
      <c r="R156" s="293"/>
      <c r="S156" s="97"/>
      <c r="T156" s="105"/>
      <c r="U156" s="106"/>
      <c r="V156" s="97"/>
      <c r="W156" s="107"/>
      <c r="X156" s="117"/>
      <c r="Y156" s="87" t="str">
        <f>IFERROR(VLOOKUP(I156,Lists!A$4:B$11,2,FALSE),"")</f>
        <v/>
      </c>
      <c r="Z156" s="87" t="str">
        <f>IFERROR(VLOOKUP(#REF!,Lists!A$12:B$45,2,FALSE),"")</f>
        <v/>
      </c>
      <c r="AA156" s="93" t="str">
        <f t="shared" si="32"/>
        <v/>
      </c>
      <c r="AB156" s="103" t="str">
        <f t="shared" si="33"/>
        <v/>
      </c>
      <c r="AC156" s="103" t="str">
        <f t="shared" si="34"/>
        <v/>
      </c>
      <c r="AD156" s="103" t="str">
        <f t="shared" si="35"/>
        <v/>
      </c>
      <c r="AE156" s="103" t="str">
        <f t="shared" si="36"/>
        <v/>
      </c>
      <c r="AF156" s="103" t="str">
        <f t="shared" si="37"/>
        <v/>
      </c>
      <c r="BO156" s="75" t="str">
        <f t="shared" si="38"/>
        <v/>
      </c>
      <c r="BP156" s="75" t="str">
        <f t="shared" si="39"/>
        <v/>
      </c>
      <c r="BQ156" s="75" t="str">
        <f t="shared" si="40"/>
        <v/>
      </c>
      <c r="BR156" s="75" t="str">
        <f t="shared" si="41"/>
        <v/>
      </c>
      <c r="BU156" s="75" t="str">
        <f t="shared" si="42"/>
        <v/>
      </c>
      <c r="CY156" s="42" t="str">
        <f t="shared" si="45"/>
        <v/>
      </c>
    </row>
    <row r="157" spans="1:103" ht="20.100000000000001" customHeight="1" x14ac:dyDescent="0.3">
      <c r="A157" s="93">
        <f>ROW()</f>
        <v>157</v>
      </c>
      <c r="B157" s="142" t="str">
        <f t="shared" si="43"/>
        <v/>
      </c>
      <c r="C157" s="142" t="str">
        <f t="shared" si="31"/>
        <v/>
      </c>
      <c r="D157" s="142" t="str">
        <f>IF(C157="","",COUNTIFS(C$11:C157,"&gt;0"))</f>
        <v/>
      </c>
      <c r="E157" s="57"/>
      <c r="F157" s="58"/>
      <c r="G157" s="58"/>
      <c r="H157" s="57"/>
      <c r="I157" s="192"/>
      <c r="J157" s="68"/>
      <c r="K157" s="70">
        <v>0</v>
      </c>
      <c r="L157" s="196" t="str">
        <f>IFERROR(VLOOKUP(J157,Lists!J$4:K$719,2,FALSE),"")</f>
        <v/>
      </c>
      <c r="M157" s="71" t="str">
        <f>IFERROR(VLOOKUP(J157,Lists!J$4:L$719,3,FALSE),"")</f>
        <v/>
      </c>
      <c r="N157" s="72" t="str">
        <f t="shared" si="44"/>
        <v/>
      </c>
      <c r="O157" s="66"/>
      <c r="P157" s="193"/>
      <c r="Q157" s="194"/>
      <c r="R157" s="293"/>
      <c r="S157" s="97"/>
      <c r="T157" s="105"/>
      <c r="U157" s="106"/>
      <c r="V157" s="97"/>
      <c r="W157" s="107"/>
      <c r="X157" s="117"/>
      <c r="Y157" s="87" t="str">
        <f>IFERROR(VLOOKUP(I157,Lists!A$4:B$11,2,FALSE),"")</f>
        <v/>
      </c>
      <c r="Z157" s="87" t="str">
        <f>IFERROR(VLOOKUP(#REF!,Lists!A$12:B$45,2,FALSE),"")</f>
        <v/>
      </c>
      <c r="AA157" s="93" t="str">
        <f t="shared" si="32"/>
        <v/>
      </c>
      <c r="AB157" s="103" t="str">
        <f t="shared" si="33"/>
        <v/>
      </c>
      <c r="AC157" s="103" t="str">
        <f t="shared" si="34"/>
        <v/>
      </c>
      <c r="AD157" s="103" t="str">
        <f t="shared" si="35"/>
        <v/>
      </c>
      <c r="AE157" s="103" t="str">
        <f t="shared" si="36"/>
        <v/>
      </c>
      <c r="AF157" s="103" t="str">
        <f t="shared" si="37"/>
        <v/>
      </c>
      <c r="BO157" s="75" t="str">
        <f t="shared" si="38"/>
        <v/>
      </c>
      <c r="BP157" s="75" t="str">
        <f t="shared" si="39"/>
        <v/>
      </c>
      <c r="BQ157" s="75" t="str">
        <f t="shared" si="40"/>
        <v/>
      </c>
      <c r="BR157" s="75" t="str">
        <f t="shared" si="41"/>
        <v/>
      </c>
      <c r="BU157" s="75" t="str">
        <f t="shared" si="42"/>
        <v/>
      </c>
      <c r="CY157" s="42" t="str">
        <f t="shared" si="45"/>
        <v/>
      </c>
    </row>
    <row r="158" spans="1:103" ht="20.100000000000001" customHeight="1" x14ac:dyDescent="0.3">
      <c r="A158" s="93">
        <f>ROW()</f>
        <v>158</v>
      </c>
      <c r="B158" s="142" t="str">
        <f t="shared" si="43"/>
        <v/>
      </c>
      <c r="C158" s="142" t="str">
        <f t="shared" si="31"/>
        <v/>
      </c>
      <c r="D158" s="142" t="str">
        <f>IF(C158="","",COUNTIFS(C$11:C158,"&gt;0"))</f>
        <v/>
      </c>
      <c r="E158" s="57"/>
      <c r="F158" s="58"/>
      <c r="G158" s="58"/>
      <c r="H158" s="57"/>
      <c r="I158" s="192"/>
      <c r="J158" s="68"/>
      <c r="K158" s="70">
        <v>0</v>
      </c>
      <c r="L158" s="196" t="str">
        <f>IFERROR(VLOOKUP(J158,Lists!J$4:K$719,2,FALSE),"")</f>
        <v/>
      </c>
      <c r="M158" s="71" t="str">
        <f>IFERROR(VLOOKUP(J158,Lists!J$4:L$719,3,FALSE),"")</f>
        <v/>
      </c>
      <c r="N158" s="72" t="str">
        <f t="shared" si="44"/>
        <v/>
      </c>
      <c r="O158" s="66"/>
      <c r="P158" s="193"/>
      <c r="Q158" s="194"/>
      <c r="R158" s="293"/>
      <c r="S158" s="97"/>
      <c r="T158" s="105"/>
      <c r="U158" s="106"/>
      <c r="V158" s="97"/>
      <c r="W158" s="107"/>
      <c r="X158" s="117"/>
      <c r="Y158" s="87" t="str">
        <f>IFERROR(VLOOKUP(I158,Lists!A$4:B$11,2,FALSE),"")</f>
        <v/>
      </c>
      <c r="Z158" s="87" t="str">
        <f>IFERROR(VLOOKUP(#REF!,Lists!A$12:B$45,2,FALSE),"")</f>
        <v/>
      </c>
      <c r="AA158" s="93" t="str">
        <f t="shared" si="32"/>
        <v/>
      </c>
      <c r="AB158" s="103" t="str">
        <f t="shared" si="33"/>
        <v/>
      </c>
      <c r="AC158" s="103" t="str">
        <f t="shared" si="34"/>
        <v/>
      </c>
      <c r="AD158" s="103" t="str">
        <f t="shared" si="35"/>
        <v/>
      </c>
      <c r="AE158" s="103" t="str">
        <f t="shared" si="36"/>
        <v/>
      </c>
      <c r="AF158" s="103" t="str">
        <f t="shared" si="37"/>
        <v/>
      </c>
      <c r="AS158" s="84"/>
      <c r="BO158" s="75" t="str">
        <f t="shared" si="38"/>
        <v/>
      </c>
      <c r="BP158" s="75" t="str">
        <f t="shared" si="39"/>
        <v/>
      </c>
      <c r="BQ158" s="75" t="str">
        <f t="shared" si="40"/>
        <v/>
      </c>
      <c r="BR158" s="75" t="str">
        <f t="shared" si="41"/>
        <v/>
      </c>
      <c r="BU158" s="75" t="str">
        <f t="shared" si="42"/>
        <v/>
      </c>
      <c r="CY158" s="42" t="str">
        <f t="shared" si="45"/>
        <v/>
      </c>
    </row>
    <row r="159" spans="1:103" ht="20.100000000000001" customHeight="1" x14ac:dyDescent="0.3">
      <c r="A159" s="93">
        <f>ROW()</f>
        <v>159</v>
      </c>
      <c r="B159" s="142" t="str">
        <f t="shared" si="43"/>
        <v/>
      </c>
      <c r="C159" s="142" t="str">
        <f t="shared" si="31"/>
        <v/>
      </c>
      <c r="D159" s="142" t="str">
        <f>IF(C159="","",COUNTIFS(C$11:C159,"&gt;0"))</f>
        <v/>
      </c>
      <c r="E159" s="57"/>
      <c r="F159" s="58"/>
      <c r="G159" s="58"/>
      <c r="H159" s="57"/>
      <c r="I159" s="192"/>
      <c r="J159" s="68"/>
      <c r="K159" s="70">
        <v>0</v>
      </c>
      <c r="L159" s="196" t="str">
        <f>IFERROR(VLOOKUP(J159,Lists!J$4:K$719,2,FALSE),"")</f>
        <v/>
      </c>
      <c r="M159" s="71" t="str">
        <f>IFERROR(VLOOKUP(J159,Lists!J$4:L$719,3,FALSE),"")</f>
        <v/>
      </c>
      <c r="N159" s="72" t="str">
        <f t="shared" si="44"/>
        <v/>
      </c>
      <c r="O159" s="66"/>
      <c r="P159" s="193"/>
      <c r="Q159" s="194"/>
      <c r="R159" s="293"/>
      <c r="S159" s="97"/>
      <c r="T159" s="105"/>
      <c r="U159" s="106"/>
      <c r="V159" s="97"/>
      <c r="W159" s="107"/>
      <c r="X159" s="117"/>
      <c r="Y159" s="87" t="str">
        <f>IFERROR(VLOOKUP(I159,Lists!A$4:B$11,2,FALSE),"")</f>
        <v/>
      </c>
      <c r="Z159" s="87" t="str">
        <f>IFERROR(VLOOKUP(#REF!,Lists!A$12:B$45,2,FALSE),"")</f>
        <v/>
      </c>
      <c r="AA159" s="93" t="str">
        <f t="shared" si="32"/>
        <v/>
      </c>
      <c r="AB159" s="103" t="str">
        <f t="shared" si="33"/>
        <v/>
      </c>
      <c r="AC159" s="103" t="str">
        <f t="shared" si="34"/>
        <v/>
      </c>
      <c r="AD159" s="103" t="str">
        <f t="shared" si="35"/>
        <v/>
      </c>
      <c r="AE159" s="103" t="str">
        <f t="shared" si="36"/>
        <v/>
      </c>
      <c r="AF159" s="103" t="str">
        <f t="shared" si="37"/>
        <v/>
      </c>
      <c r="BO159" s="75" t="str">
        <f t="shared" si="38"/>
        <v/>
      </c>
      <c r="BP159" s="75" t="str">
        <f t="shared" si="39"/>
        <v/>
      </c>
      <c r="BQ159" s="75" t="str">
        <f t="shared" si="40"/>
        <v/>
      </c>
      <c r="BR159" s="75" t="str">
        <f t="shared" si="41"/>
        <v/>
      </c>
      <c r="BU159" s="75" t="str">
        <f t="shared" si="42"/>
        <v/>
      </c>
      <c r="CY159" s="42" t="str">
        <f t="shared" si="45"/>
        <v/>
      </c>
    </row>
    <row r="160" spans="1:103" ht="20.100000000000001" customHeight="1" x14ac:dyDescent="0.3">
      <c r="A160" s="93">
        <f>ROW()</f>
        <v>160</v>
      </c>
      <c r="B160" s="142" t="str">
        <f t="shared" si="43"/>
        <v/>
      </c>
      <c r="C160" s="142" t="str">
        <f t="shared" si="31"/>
        <v/>
      </c>
      <c r="D160" s="142" t="str">
        <f>IF(C160="","",COUNTIFS(C$11:C160,"&gt;0"))</f>
        <v/>
      </c>
      <c r="E160" s="57"/>
      <c r="F160" s="58"/>
      <c r="G160" s="58"/>
      <c r="H160" s="57"/>
      <c r="I160" s="192"/>
      <c r="J160" s="68"/>
      <c r="K160" s="70">
        <v>0</v>
      </c>
      <c r="L160" s="196" t="str">
        <f>IFERROR(VLOOKUP(J160,Lists!J$4:K$719,2,FALSE),"")</f>
        <v/>
      </c>
      <c r="M160" s="71" t="str">
        <f>IFERROR(VLOOKUP(J160,Lists!J$4:L$719,3,FALSE),"")</f>
        <v/>
      </c>
      <c r="N160" s="72" t="str">
        <f t="shared" si="44"/>
        <v/>
      </c>
      <c r="O160" s="66"/>
      <c r="P160" s="193"/>
      <c r="Q160" s="194"/>
      <c r="R160" s="293"/>
      <c r="S160" s="97"/>
      <c r="T160" s="105"/>
      <c r="U160" s="106"/>
      <c r="V160" s="97"/>
      <c r="W160" s="107"/>
      <c r="X160" s="117"/>
      <c r="Y160" s="87" t="str">
        <f>IFERROR(VLOOKUP(I160,Lists!A$4:B$11,2,FALSE),"")</f>
        <v/>
      </c>
      <c r="Z160" s="87" t="str">
        <f>IFERROR(VLOOKUP(#REF!,Lists!A$12:B$45,2,FALSE),"")</f>
        <v/>
      </c>
      <c r="AA160" s="93" t="str">
        <f t="shared" si="32"/>
        <v/>
      </c>
      <c r="AB160" s="103" t="str">
        <f t="shared" si="33"/>
        <v/>
      </c>
      <c r="AC160" s="103" t="str">
        <f t="shared" si="34"/>
        <v/>
      </c>
      <c r="AD160" s="103" t="str">
        <f t="shared" si="35"/>
        <v/>
      </c>
      <c r="AE160" s="103" t="str">
        <f t="shared" si="36"/>
        <v/>
      </c>
      <c r="AF160" s="103" t="str">
        <f t="shared" si="37"/>
        <v/>
      </c>
      <c r="BO160" s="75" t="str">
        <f t="shared" si="38"/>
        <v/>
      </c>
      <c r="BP160" s="75" t="str">
        <f t="shared" si="39"/>
        <v/>
      </c>
      <c r="BQ160" s="75" t="str">
        <f t="shared" si="40"/>
        <v/>
      </c>
      <c r="BR160" s="75" t="str">
        <f t="shared" si="41"/>
        <v/>
      </c>
      <c r="BU160" s="75" t="str">
        <f t="shared" si="42"/>
        <v/>
      </c>
      <c r="CY160" s="42" t="str">
        <f t="shared" si="45"/>
        <v/>
      </c>
    </row>
    <row r="161" spans="1:103" ht="20.100000000000001" customHeight="1" x14ac:dyDescent="0.3">
      <c r="A161" s="93">
        <f>ROW()</f>
        <v>161</v>
      </c>
      <c r="B161" s="142" t="str">
        <f t="shared" si="43"/>
        <v/>
      </c>
      <c r="C161" s="142" t="str">
        <f t="shared" si="31"/>
        <v/>
      </c>
      <c r="D161" s="142" t="str">
        <f>IF(C161="","",COUNTIFS(C$11:C161,"&gt;0"))</f>
        <v/>
      </c>
      <c r="E161" s="57"/>
      <c r="F161" s="58"/>
      <c r="G161" s="58"/>
      <c r="H161" s="57"/>
      <c r="I161" s="192"/>
      <c r="J161" s="68"/>
      <c r="K161" s="70">
        <v>0</v>
      </c>
      <c r="L161" s="196" t="str">
        <f>IFERROR(VLOOKUP(J161,Lists!J$4:K$719,2,FALSE),"")</f>
        <v/>
      </c>
      <c r="M161" s="71" t="str">
        <f>IFERROR(VLOOKUP(J161,Lists!J$4:L$719,3,FALSE),"")</f>
        <v/>
      </c>
      <c r="N161" s="72" t="str">
        <f t="shared" si="44"/>
        <v/>
      </c>
      <c r="O161" s="66"/>
      <c r="P161" s="193"/>
      <c r="Q161" s="194"/>
      <c r="R161" s="293"/>
      <c r="S161" s="97"/>
      <c r="T161" s="105"/>
      <c r="U161" s="106"/>
      <c r="V161" s="97"/>
      <c r="W161" s="107"/>
      <c r="X161" s="117"/>
      <c r="Y161" s="87" t="str">
        <f>IFERROR(VLOOKUP(I161,Lists!A$4:B$11,2,FALSE),"")</f>
        <v/>
      </c>
      <c r="Z161" s="87" t="str">
        <f>IFERROR(VLOOKUP(#REF!,Lists!A$12:B$45,2,FALSE),"")</f>
        <v/>
      </c>
      <c r="AA161" s="93" t="str">
        <f t="shared" si="32"/>
        <v/>
      </c>
      <c r="AB161" s="103" t="str">
        <f t="shared" si="33"/>
        <v/>
      </c>
      <c r="AC161" s="103" t="str">
        <f t="shared" si="34"/>
        <v/>
      </c>
      <c r="AD161" s="103" t="str">
        <f t="shared" si="35"/>
        <v/>
      </c>
      <c r="AE161" s="103" t="str">
        <f t="shared" si="36"/>
        <v/>
      </c>
      <c r="AF161" s="103" t="str">
        <f t="shared" si="37"/>
        <v/>
      </c>
      <c r="BO161" s="75" t="str">
        <f t="shared" si="38"/>
        <v/>
      </c>
      <c r="BP161" s="75" t="str">
        <f t="shared" si="39"/>
        <v/>
      </c>
      <c r="BQ161" s="75" t="str">
        <f t="shared" si="40"/>
        <v/>
      </c>
      <c r="BR161" s="75" t="str">
        <f t="shared" si="41"/>
        <v/>
      </c>
      <c r="BU161" s="75" t="str">
        <f t="shared" si="42"/>
        <v/>
      </c>
      <c r="CY161" s="42" t="str">
        <f t="shared" si="45"/>
        <v/>
      </c>
    </row>
    <row r="162" spans="1:103" ht="20.100000000000001" customHeight="1" x14ac:dyDescent="0.3">
      <c r="A162" s="93">
        <f>ROW()</f>
        <v>162</v>
      </c>
      <c r="B162" s="142" t="str">
        <f t="shared" si="43"/>
        <v/>
      </c>
      <c r="C162" s="142" t="str">
        <f t="shared" si="31"/>
        <v/>
      </c>
      <c r="D162" s="142" t="str">
        <f>IF(C162="","",COUNTIFS(C$11:C162,"&gt;0"))</f>
        <v/>
      </c>
      <c r="E162" s="57"/>
      <c r="F162" s="58"/>
      <c r="G162" s="58"/>
      <c r="H162" s="57"/>
      <c r="I162" s="192"/>
      <c r="J162" s="68"/>
      <c r="K162" s="70">
        <v>0</v>
      </c>
      <c r="L162" s="196" t="str">
        <f>IFERROR(VLOOKUP(J162,Lists!J$4:K$719,2,FALSE),"")</f>
        <v/>
      </c>
      <c r="M162" s="71" t="str">
        <f>IFERROR(VLOOKUP(J162,Lists!J$4:L$719,3,FALSE),"")</f>
        <v/>
      </c>
      <c r="N162" s="72" t="str">
        <f t="shared" si="44"/>
        <v/>
      </c>
      <c r="O162" s="66"/>
      <c r="P162" s="193"/>
      <c r="Q162" s="194"/>
      <c r="R162" s="293"/>
      <c r="S162" s="97"/>
      <c r="T162" s="105"/>
      <c r="U162" s="106"/>
      <c r="V162" s="97"/>
      <c r="W162" s="107"/>
      <c r="X162" s="117"/>
      <c r="Y162" s="87" t="str">
        <f>IFERROR(VLOOKUP(I162,Lists!A$4:B$11,2,FALSE),"")</f>
        <v/>
      </c>
      <c r="Z162" s="87" t="str">
        <f>IFERROR(VLOOKUP(#REF!,Lists!A$12:B$45,2,FALSE),"")</f>
        <v/>
      </c>
      <c r="AA162" s="93" t="str">
        <f t="shared" si="32"/>
        <v/>
      </c>
      <c r="AB162" s="103" t="str">
        <f t="shared" si="33"/>
        <v/>
      </c>
      <c r="AC162" s="103" t="str">
        <f t="shared" si="34"/>
        <v/>
      </c>
      <c r="AD162" s="103" t="str">
        <f t="shared" si="35"/>
        <v/>
      </c>
      <c r="AE162" s="103" t="str">
        <f t="shared" si="36"/>
        <v/>
      </c>
      <c r="AF162" s="103" t="str">
        <f t="shared" si="37"/>
        <v/>
      </c>
      <c r="BO162" s="75" t="str">
        <f t="shared" si="38"/>
        <v/>
      </c>
      <c r="BP162" s="75" t="str">
        <f t="shared" si="39"/>
        <v/>
      </c>
      <c r="BQ162" s="75" t="str">
        <f t="shared" si="40"/>
        <v/>
      </c>
      <c r="BR162" s="75" t="str">
        <f t="shared" si="41"/>
        <v/>
      </c>
      <c r="BU162" s="75" t="str">
        <f t="shared" si="42"/>
        <v/>
      </c>
      <c r="CY162" s="42" t="str">
        <f t="shared" si="45"/>
        <v/>
      </c>
    </row>
    <row r="163" spans="1:103" ht="20.100000000000001" customHeight="1" x14ac:dyDescent="0.3">
      <c r="A163" s="93">
        <f>ROW()</f>
        <v>163</v>
      </c>
      <c r="B163" s="142" t="str">
        <f t="shared" si="43"/>
        <v/>
      </c>
      <c r="C163" s="142" t="str">
        <f t="shared" si="31"/>
        <v/>
      </c>
      <c r="D163" s="142" t="str">
        <f>IF(C163="","",COUNTIFS(C$11:C163,"&gt;0"))</f>
        <v/>
      </c>
      <c r="E163" s="57"/>
      <c r="F163" s="58"/>
      <c r="G163" s="58"/>
      <c r="H163" s="57"/>
      <c r="I163" s="192"/>
      <c r="J163" s="68"/>
      <c r="K163" s="70">
        <v>0</v>
      </c>
      <c r="L163" s="196" t="str">
        <f>IFERROR(VLOOKUP(J163,Lists!J$4:K$719,2,FALSE),"")</f>
        <v/>
      </c>
      <c r="M163" s="71" t="str">
        <f>IFERROR(VLOOKUP(J163,Lists!J$4:L$719,3,FALSE),"")</f>
        <v/>
      </c>
      <c r="N163" s="72" t="str">
        <f t="shared" si="44"/>
        <v/>
      </c>
      <c r="O163" s="66"/>
      <c r="P163" s="193"/>
      <c r="Q163" s="194"/>
      <c r="R163" s="293"/>
      <c r="S163" s="97"/>
      <c r="T163" s="105"/>
      <c r="U163" s="106"/>
      <c r="V163" s="97"/>
      <c r="W163" s="107"/>
      <c r="X163" s="117"/>
      <c r="Y163" s="87" t="str">
        <f>IFERROR(VLOOKUP(I163,Lists!A$4:B$11,2,FALSE),"")</f>
        <v/>
      </c>
      <c r="Z163" s="87" t="str">
        <f>IFERROR(VLOOKUP(#REF!,Lists!A$12:B$45,2,FALSE),"")</f>
        <v/>
      </c>
      <c r="AA163" s="93" t="str">
        <f t="shared" si="32"/>
        <v/>
      </c>
      <c r="AB163" s="103" t="str">
        <f t="shared" si="33"/>
        <v/>
      </c>
      <c r="AC163" s="103" t="str">
        <f t="shared" si="34"/>
        <v/>
      </c>
      <c r="AD163" s="103" t="str">
        <f t="shared" si="35"/>
        <v/>
      </c>
      <c r="AE163" s="103" t="str">
        <f t="shared" si="36"/>
        <v/>
      </c>
      <c r="AF163" s="103" t="str">
        <f t="shared" si="37"/>
        <v/>
      </c>
      <c r="AS163" s="84"/>
      <c r="BO163" s="75" t="str">
        <f t="shared" si="38"/>
        <v/>
      </c>
      <c r="BP163" s="75" t="str">
        <f t="shared" si="39"/>
        <v/>
      </c>
      <c r="BQ163" s="75" t="str">
        <f t="shared" si="40"/>
        <v/>
      </c>
      <c r="BR163" s="75" t="str">
        <f t="shared" si="41"/>
        <v/>
      </c>
      <c r="BU163" s="75" t="str">
        <f t="shared" si="42"/>
        <v/>
      </c>
      <c r="CY163" s="42" t="str">
        <f t="shared" si="45"/>
        <v/>
      </c>
    </row>
    <row r="164" spans="1:103" ht="20.100000000000001" customHeight="1" x14ac:dyDescent="0.3">
      <c r="A164" s="93">
        <f>ROW()</f>
        <v>164</v>
      </c>
      <c r="B164" s="142" t="str">
        <f t="shared" si="43"/>
        <v/>
      </c>
      <c r="C164" s="142" t="str">
        <f t="shared" si="31"/>
        <v/>
      </c>
      <c r="D164" s="142" t="str">
        <f>IF(C164="","",COUNTIFS(C$11:C164,"&gt;0"))</f>
        <v/>
      </c>
      <c r="E164" s="57"/>
      <c r="F164" s="58"/>
      <c r="G164" s="58"/>
      <c r="H164" s="57"/>
      <c r="I164" s="192"/>
      <c r="J164" s="68"/>
      <c r="K164" s="70">
        <v>0</v>
      </c>
      <c r="L164" s="196" t="str">
        <f>IFERROR(VLOOKUP(J164,Lists!J$4:K$719,2,FALSE),"")</f>
        <v/>
      </c>
      <c r="M164" s="71" t="str">
        <f>IFERROR(VLOOKUP(J164,Lists!J$4:L$719,3,FALSE),"")</f>
        <v/>
      </c>
      <c r="N164" s="72" t="str">
        <f t="shared" si="44"/>
        <v/>
      </c>
      <c r="O164" s="66"/>
      <c r="P164" s="193"/>
      <c r="Q164" s="194"/>
      <c r="R164" s="293"/>
      <c r="S164" s="97"/>
      <c r="T164" s="105"/>
      <c r="U164" s="106"/>
      <c r="V164" s="97"/>
      <c r="W164" s="107"/>
      <c r="X164" s="117"/>
      <c r="Y164" s="87" t="str">
        <f>IFERROR(VLOOKUP(I164,Lists!A$4:B$11,2,FALSE),"")</f>
        <v/>
      </c>
      <c r="Z164" s="87" t="str">
        <f>IFERROR(VLOOKUP(#REF!,Lists!A$12:B$45,2,FALSE),"")</f>
        <v/>
      </c>
      <c r="AA164" s="93" t="str">
        <f t="shared" si="32"/>
        <v/>
      </c>
      <c r="AB164" s="103" t="str">
        <f t="shared" si="33"/>
        <v/>
      </c>
      <c r="AC164" s="103" t="str">
        <f t="shared" si="34"/>
        <v/>
      </c>
      <c r="AD164" s="103" t="str">
        <f t="shared" si="35"/>
        <v/>
      </c>
      <c r="AE164" s="103" t="str">
        <f t="shared" si="36"/>
        <v/>
      </c>
      <c r="AF164" s="103" t="str">
        <f t="shared" si="37"/>
        <v/>
      </c>
      <c r="BO164" s="75" t="str">
        <f t="shared" si="38"/>
        <v/>
      </c>
      <c r="BP164" s="75" t="str">
        <f t="shared" si="39"/>
        <v/>
      </c>
      <c r="BQ164" s="75" t="str">
        <f t="shared" si="40"/>
        <v/>
      </c>
      <c r="BR164" s="75" t="str">
        <f t="shared" si="41"/>
        <v/>
      </c>
      <c r="BU164" s="75" t="str">
        <f t="shared" si="42"/>
        <v/>
      </c>
      <c r="CY164" s="42" t="str">
        <f t="shared" si="45"/>
        <v/>
      </c>
    </row>
    <row r="165" spans="1:103" ht="20.100000000000001" customHeight="1" x14ac:dyDescent="0.3">
      <c r="A165" s="93">
        <f>ROW()</f>
        <v>165</v>
      </c>
      <c r="B165" s="142" t="str">
        <f t="shared" si="43"/>
        <v/>
      </c>
      <c r="C165" s="142" t="str">
        <f t="shared" si="31"/>
        <v/>
      </c>
      <c r="D165" s="142" t="str">
        <f>IF(C165="","",COUNTIFS(C$11:C165,"&gt;0"))</f>
        <v/>
      </c>
      <c r="E165" s="57"/>
      <c r="F165" s="58"/>
      <c r="G165" s="58"/>
      <c r="H165" s="57"/>
      <c r="I165" s="192"/>
      <c r="J165" s="68"/>
      <c r="K165" s="70">
        <v>0</v>
      </c>
      <c r="L165" s="196" t="str">
        <f>IFERROR(VLOOKUP(J165,Lists!J$4:K$719,2,FALSE),"")</f>
        <v/>
      </c>
      <c r="M165" s="71" t="str">
        <f>IFERROR(VLOOKUP(J165,Lists!J$4:L$719,3,FALSE),"")</f>
        <v/>
      </c>
      <c r="N165" s="72" t="str">
        <f t="shared" si="44"/>
        <v/>
      </c>
      <c r="O165" s="66"/>
      <c r="P165" s="193"/>
      <c r="Q165" s="194"/>
      <c r="R165" s="293"/>
      <c r="S165" s="97"/>
      <c r="T165" s="105"/>
      <c r="U165" s="106"/>
      <c r="V165" s="97"/>
      <c r="W165" s="107"/>
      <c r="X165" s="117"/>
      <c r="Y165" s="87" t="str">
        <f>IFERROR(VLOOKUP(I165,Lists!A$4:B$11,2,FALSE),"")</f>
        <v/>
      </c>
      <c r="Z165" s="87" t="str">
        <f>IFERROR(VLOOKUP(#REF!,Lists!A$12:B$45,2,FALSE),"")</f>
        <v/>
      </c>
      <c r="AA165" s="93" t="str">
        <f t="shared" si="32"/>
        <v/>
      </c>
      <c r="AB165" s="103" t="str">
        <f t="shared" si="33"/>
        <v/>
      </c>
      <c r="AC165" s="103" t="str">
        <f t="shared" si="34"/>
        <v/>
      </c>
      <c r="AD165" s="103" t="str">
        <f t="shared" si="35"/>
        <v/>
      </c>
      <c r="AE165" s="103" t="str">
        <f t="shared" si="36"/>
        <v/>
      </c>
      <c r="AF165" s="103" t="str">
        <f t="shared" si="37"/>
        <v/>
      </c>
      <c r="BO165" s="75" t="str">
        <f t="shared" si="38"/>
        <v/>
      </c>
      <c r="BP165" s="75" t="str">
        <f t="shared" si="39"/>
        <v/>
      </c>
      <c r="BQ165" s="75" t="str">
        <f t="shared" si="40"/>
        <v/>
      </c>
      <c r="BR165" s="75" t="str">
        <f t="shared" si="41"/>
        <v/>
      </c>
      <c r="BU165" s="75" t="str">
        <f t="shared" si="42"/>
        <v/>
      </c>
      <c r="CY165" s="42" t="str">
        <f t="shared" si="45"/>
        <v/>
      </c>
    </row>
    <row r="166" spans="1:103" ht="20.100000000000001" customHeight="1" x14ac:dyDescent="0.3">
      <c r="A166" s="93">
        <f>ROW()</f>
        <v>166</v>
      </c>
      <c r="B166" s="142" t="str">
        <f t="shared" si="43"/>
        <v/>
      </c>
      <c r="C166" s="142" t="str">
        <f t="shared" si="31"/>
        <v/>
      </c>
      <c r="D166" s="142" t="str">
        <f>IF(C166="","",COUNTIFS(C$11:C166,"&gt;0"))</f>
        <v/>
      </c>
      <c r="E166" s="57"/>
      <c r="F166" s="58"/>
      <c r="G166" s="58"/>
      <c r="H166" s="57"/>
      <c r="I166" s="192"/>
      <c r="J166" s="68"/>
      <c r="K166" s="70">
        <v>0</v>
      </c>
      <c r="L166" s="196" t="str">
        <f>IFERROR(VLOOKUP(J166,Lists!J$4:K$719,2,FALSE),"")</f>
        <v/>
      </c>
      <c r="M166" s="71" t="str">
        <f>IFERROR(VLOOKUP(J166,Lists!J$4:L$719,3,FALSE),"")</f>
        <v/>
      </c>
      <c r="N166" s="72" t="str">
        <f t="shared" si="44"/>
        <v/>
      </c>
      <c r="O166" s="66"/>
      <c r="P166" s="193"/>
      <c r="Q166" s="194"/>
      <c r="R166" s="293"/>
      <c r="S166" s="97"/>
      <c r="T166" s="105"/>
      <c r="U166" s="106"/>
      <c r="V166" s="97"/>
      <c r="W166" s="107"/>
      <c r="X166" s="117"/>
      <c r="Y166" s="87" t="str">
        <f>IFERROR(VLOOKUP(I166,Lists!A$4:B$11,2,FALSE),"")</f>
        <v/>
      </c>
      <c r="Z166" s="87" t="str">
        <f>IFERROR(VLOOKUP(#REF!,Lists!A$12:B$45,2,FALSE),"")</f>
        <v/>
      </c>
      <c r="AA166" s="93" t="str">
        <f t="shared" si="32"/>
        <v/>
      </c>
      <c r="AB166" s="103" t="str">
        <f t="shared" si="33"/>
        <v/>
      </c>
      <c r="AC166" s="103" t="str">
        <f t="shared" si="34"/>
        <v/>
      </c>
      <c r="AD166" s="103" t="str">
        <f t="shared" si="35"/>
        <v/>
      </c>
      <c r="AE166" s="103" t="str">
        <f t="shared" si="36"/>
        <v/>
      </c>
      <c r="AF166" s="103" t="str">
        <f t="shared" si="37"/>
        <v/>
      </c>
      <c r="BO166" s="75" t="str">
        <f t="shared" si="38"/>
        <v/>
      </c>
      <c r="BP166" s="75" t="str">
        <f t="shared" si="39"/>
        <v/>
      </c>
      <c r="BQ166" s="75" t="str">
        <f t="shared" si="40"/>
        <v/>
      </c>
      <c r="BR166" s="75" t="str">
        <f t="shared" si="41"/>
        <v/>
      </c>
      <c r="BU166" s="75" t="str">
        <f t="shared" si="42"/>
        <v/>
      </c>
      <c r="CY166" s="42" t="str">
        <f t="shared" si="45"/>
        <v/>
      </c>
    </row>
    <row r="167" spans="1:103" ht="20.100000000000001" customHeight="1" x14ac:dyDescent="0.3">
      <c r="A167" s="93">
        <f>ROW()</f>
        <v>167</v>
      </c>
      <c r="B167" s="142" t="str">
        <f t="shared" si="43"/>
        <v/>
      </c>
      <c r="C167" s="142" t="str">
        <f t="shared" si="31"/>
        <v/>
      </c>
      <c r="D167" s="142" t="str">
        <f>IF(C167="","",COUNTIFS(C$11:C167,"&gt;0"))</f>
        <v/>
      </c>
      <c r="E167" s="57"/>
      <c r="F167" s="58"/>
      <c r="G167" s="58"/>
      <c r="H167" s="57"/>
      <c r="I167" s="192"/>
      <c r="J167" s="68"/>
      <c r="K167" s="70">
        <v>0</v>
      </c>
      <c r="L167" s="196" t="str">
        <f>IFERROR(VLOOKUP(J167,Lists!J$4:K$719,2,FALSE),"")</f>
        <v/>
      </c>
      <c r="M167" s="71" t="str">
        <f>IFERROR(VLOOKUP(J167,Lists!J$4:L$719,3,FALSE),"")</f>
        <v/>
      </c>
      <c r="N167" s="72" t="str">
        <f t="shared" si="44"/>
        <v/>
      </c>
      <c r="O167" s="66"/>
      <c r="P167" s="193"/>
      <c r="Q167" s="194"/>
      <c r="R167" s="293"/>
      <c r="S167" s="97"/>
      <c r="T167" s="105"/>
      <c r="U167" s="106"/>
      <c r="V167" s="97"/>
      <c r="W167" s="107"/>
      <c r="X167" s="117"/>
      <c r="Y167" s="87" t="str">
        <f>IFERROR(VLOOKUP(I167,Lists!A$4:B$11,2,FALSE),"")</f>
        <v/>
      </c>
      <c r="Z167" s="87" t="str">
        <f>IFERROR(VLOOKUP(#REF!,Lists!A$12:B$45,2,FALSE),"")</f>
        <v/>
      </c>
      <c r="AA167" s="93" t="str">
        <f t="shared" si="32"/>
        <v/>
      </c>
      <c r="AB167" s="103" t="str">
        <f t="shared" si="33"/>
        <v/>
      </c>
      <c r="AC167" s="103" t="str">
        <f t="shared" si="34"/>
        <v/>
      </c>
      <c r="AD167" s="103" t="str">
        <f t="shared" si="35"/>
        <v/>
      </c>
      <c r="AE167" s="103" t="str">
        <f t="shared" si="36"/>
        <v/>
      </c>
      <c r="AF167" s="103" t="str">
        <f t="shared" si="37"/>
        <v/>
      </c>
      <c r="BO167" s="75" t="str">
        <f t="shared" si="38"/>
        <v/>
      </c>
      <c r="BP167" s="75" t="str">
        <f t="shared" si="39"/>
        <v/>
      </c>
      <c r="BQ167" s="75" t="str">
        <f t="shared" si="40"/>
        <v/>
      </c>
      <c r="BR167" s="75" t="str">
        <f t="shared" si="41"/>
        <v/>
      </c>
      <c r="BU167" s="75" t="str">
        <f t="shared" si="42"/>
        <v/>
      </c>
      <c r="CY167" s="42" t="str">
        <f t="shared" si="45"/>
        <v/>
      </c>
    </row>
    <row r="168" spans="1:103" ht="20.100000000000001" customHeight="1" x14ac:dyDescent="0.3">
      <c r="A168" s="93">
        <f>ROW()</f>
        <v>168</v>
      </c>
      <c r="B168" s="142" t="str">
        <f t="shared" si="43"/>
        <v/>
      </c>
      <c r="C168" s="142" t="str">
        <f t="shared" si="31"/>
        <v/>
      </c>
      <c r="D168" s="142" t="str">
        <f>IF(C168="","",COUNTIFS(C$11:C168,"&gt;0"))</f>
        <v/>
      </c>
      <c r="E168" s="57"/>
      <c r="F168" s="58"/>
      <c r="G168" s="58"/>
      <c r="H168" s="57"/>
      <c r="I168" s="192"/>
      <c r="J168" s="68"/>
      <c r="K168" s="70">
        <v>0</v>
      </c>
      <c r="L168" s="196" t="str">
        <f>IFERROR(VLOOKUP(J168,Lists!J$4:K$719,2,FALSE),"")</f>
        <v/>
      </c>
      <c r="M168" s="71" t="str">
        <f>IFERROR(VLOOKUP(J168,Lists!J$4:L$719,3,FALSE),"")</f>
        <v/>
      </c>
      <c r="N168" s="72" t="str">
        <f t="shared" si="44"/>
        <v/>
      </c>
      <c r="O168" s="66"/>
      <c r="P168" s="193"/>
      <c r="Q168" s="194"/>
      <c r="R168" s="293"/>
      <c r="S168" s="97"/>
      <c r="T168" s="105"/>
      <c r="U168" s="106"/>
      <c r="V168" s="97"/>
      <c r="W168" s="107"/>
      <c r="X168" s="117"/>
      <c r="Y168" s="87" t="str">
        <f>IFERROR(VLOOKUP(I168,Lists!A$4:B$11,2,FALSE),"")</f>
        <v/>
      </c>
      <c r="Z168" s="87" t="str">
        <f>IFERROR(VLOOKUP(#REF!,Lists!A$12:B$45,2,FALSE),"")</f>
        <v/>
      </c>
      <c r="AA168" s="93" t="str">
        <f t="shared" si="32"/>
        <v/>
      </c>
      <c r="AB168" s="103" t="str">
        <f t="shared" si="33"/>
        <v/>
      </c>
      <c r="AC168" s="103" t="str">
        <f t="shared" si="34"/>
        <v/>
      </c>
      <c r="AD168" s="103" t="str">
        <f t="shared" si="35"/>
        <v/>
      </c>
      <c r="AE168" s="103" t="str">
        <f t="shared" si="36"/>
        <v/>
      </c>
      <c r="AF168" s="103" t="str">
        <f t="shared" si="37"/>
        <v/>
      </c>
      <c r="BO168" s="75" t="str">
        <f t="shared" si="38"/>
        <v/>
      </c>
      <c r="BP168" s="75" t="str">
        <f t="shared" si="39"/>
        <v/>
      </c>
      <c r="BQ168" s="75" t="str">
        <f t="shared" si="40"/>
        <v/>
      </c>
      <c r="BR168" s="75" t="str">
        <f t="shared" si="41"/>
        <v/>
      </c>
      <c r="BU168" s="75" t="str">
        <f t="shared" si="42"/>
        <v/>
      </c>
      <c r="CY168" s="42" t="str">
        <f t="shared" si="45"/>
        <v/>
      </c>
    </row>
    <row r="169" spans="1:103" ht="20.100000000000001" customHeight="1" x14ac:dyDescent="0.3">
      <c r="A169" s="93">
        <f>ROW()</f>
        <v>169</v>
      </c>
      <c r="B169" s="142" t="str">
        <f t="shared" si="43"/>
        <v/>
      </c>
      <c r="C169" s="142" t="str">
        <f t="shared" si="31"/>
        <v/>
      </c>
      <c r="D169" s="142" t="str">
        <f>IF(C169="","",COUNTIFS(C$11:C169,"&gt;0"))</f>
        <v/>
      </c>
      <c r="E169" s="57"/>
      <c r="F169" s="58"/>
      <c r="G169" s="58"/>
      <c r="H169" s="57"/>
      <c r="I169" s="192"/>
      <c r="J169" s="68"/>
      <c r="K169" s="70">
        <v>0</v>
      </c>
      <c r="L169" s="196" t="str">
        <f>IFERROR(VLOOKUP(J169,Lists!J$4:K$719,2,FALSE),"")</f>
        <v/>
      </c>
      <c r="M169" s="71" t="str">
        <f>IFERROR(VLOOKUP(J169,Lists!J$4:L$719,3,FALSE),"")</f>
        <v/>
      </c>
      <c r="N169" s="72" t="str">
        <f t="shared" si="44"/>
        <v/>
      </c>
      <c r="O169" s="66"/>
      <c r="P169" s="193"/>
      <c r="Q169" s="194"/>
      <c r="R169" s="293"/>
      <c r="S169" s="97"/>
      <c r="T169" s="105"/>
      <c r="U169" s="106"/>
      <c r="V169" s="97"/>
      <c r="W169" s="107"/>
      <c r="X169" s="117"/>
      <c r="Y169" s="87" t="str">
        <f>IFERROR(VLOOKUP(I169,Lists!A$4:B$11,2,FALSE),"")</f>
        <v/>
      </c>
      <c r="Z169" s="87" t="str">
        <f>IFERROR(VLOOKUP(#REF!,Lists!A$12:B$45,2,FALSE),"")</f>
        <v/>
      </c>
      <c r="AA169" s="93" t="str">
        <f t="shared" si="32"/>
        <v/>
      </c>
      <c r="AB169" s="103" t="str">
        <f t="shared" si="33"/>
        <v/>
      </c>
      <c r="AC169" s="103" t="str">
        <f t="shared" si="34"/>
        <v/>
      </c>
      <c r="AD169" s="103" t="str">
        <f t="shared" si="35"/>
        <v/>
      </c>
      <c r="AE169" s="103" t="str">
        <f t="shared" si="36"/>
        <v/>
      </c>
      <c r="AF169" s="103" t="str">
        <f t="shared" si="37"/>
        <v/>
      </c>
      <c r="BO169" s="75" t="str">
        <f t="shared" si="38"/>
        <v/>
      </c>
      <c r="BP169" s="75" t="str">
        <f t="shared" si="39"/>
        <v/>
      </c>
      <c r="BQ169" s="75" t="str">
        <f t="shared" si="40"/>
        <v/>
      </c>
      <c r="BR169" s="75" t="str">
        <f t="shared" si="41"/>
        <v/>
      </c>
      <c r="BU169" s="75" t="str">
        <f t="shared" si="42"/>
        <v/>
      </c>
      <c r="CY169" s="42" t="str">
        <f t="shared" si="45"/>
        <v/>
      </c>
    </row>
    <row r="170" spans="1:103" ht="20.100000000000001" customHeight="1" x14ac:dyDescent="0.3">
      <c r="A170" s="93">
        <f>ROW()</f>
        <v>170</v>
      </c>
      <c r="B170" s="142" t="str">
        <f t="shared" si="43"/>
        <v/>
      </c>
      <c r="C170" s="142" t="str">
        <f t="shared" si="31"/>
        <v/>
      </c>
      <c r="D170" s="142" t="str">
        <f>IF(C170="","",COUNTIFS(C$11:C170,"&gt;0"))</f>
        <v/>
      </c>
      <c r="E170" s="57"/>
      <c r="F170" s="58"/>
      <c r="G170" s="58"/>
      <c r="H170" s="57"/>
      <c r="I170" s="192"/>
      <c r="J170" s="68"/>
      <c r="K170" s="70">
        <v>0</v>
      </c>
      <c r="L170" s="196" t="str">
        <f>IFERROR(VLOOKUP(J170,Lists!J$4:K$719,2,FALSE),"")</f>
        <v/>
      </c>
      <c r="M170" s="71" t="str">
        <f>IFERROR(VLOOKUP(J170,Lists!J$4:L$719,3,FALSE),"")</f>
        <v/>
      </c>
      <c r="N170" s="72" t="str">
        <f t="shared" si="44"/>
        <v/>
      </c>
      <c r="O170" s="66"/>
      <c r="P170" s="193"/>
      <c r="Q170" s="194"/>
      <c r="R170" s="293"/>
      <c r="S170" s="97"/>
      <c r="T170" s="105"/>
      <c r="U170" s="106"/>
      <c r="V170" s="97"/>
      <c r="W170" s="107"/>
      <c r="X170" s="117"/>
      <c r="Y170" s="87" t="str">
        <f>IFERROR(VLOOKUP(I170,Lists!A$4:B$11,2,FALSE),"")</f>
        <v/>
      </c>
      <c r="Z170" s="87" t="str">
        <f>IFERROR(VLOOKUP(#REF!,Lists!A$12:B$45,2,FALSE),"")</f>
        <v/>
      </c>
      <c r="AA170" s="93" t="str">
        <f t="shared" si="32"/>
        <v/>
      </c>
      <c r="AB170" s="103" t="str">
        <f t="shared" si="33"/>
        <v/>
      </c>
      <c r="AC170" s="103" t="str">
        <f t="shared" si="34"/>
        <v/>
      </c>
      <c r="AD170" s="103" t="str">
        <f t="shared" si="35"/>
        <v/>
      </c>
      <c r="AE170" s="103" t="str">
        <f t="shared" si="36"/>
        <v/>
      </c>
      <c r="AF170" s="103" t="str">
        <f t="shared" si="37"/>
        <v/>
      </c>
      <c r="BO170" s="75" t="str">
        <f t="shared" si="38"/>
        <v/>
      </c>
      <c r="BP170" s="75" t="str">
        <f t="shared" si="39"/>
        <v/>
      </c>
      <c r="BQ170" s="75" t="str">
        <f t="shared" si="40"/>
        <v/>
      </c>
      <c r="BR170" s="75" t="str">
        <f t="shared" si="41"/>
        <v/>
      </c>
      <c r="BU170" s="75" t="str">
        <f t="shared" si="42"/>
        <v/>
      </c>
      <c r="CY170" s="42" t="str">
        <f t="shared" si="45"/>
        <v/>
      </c>
    </row>
    <row r="171" spans="1:103" ht="20.100000000000001" customHeight="1" x14ac:dyDescent="0.3">
      <c r="A171" s="93">
        <f>ROW()</f>
        <v>171</v>
      </c>
      <c r="B171" s="142" t="str">
        <f t="shared" si="43"/>
        <v/>
      </c>
      <c r="C171" s="142" t="str">
        <f t="shared" si="31"/>
        <v/>
      </c>
      <c r="D171" s="142" t="str">
        <f>IF(C171="","",COUNTIFS(C$11:C171,"&gt;0"))</f>
        <v/>
      </c>
      <c r="E171" s="57"/>
      <c r="F171" s="58"/>
      <c r="G171" s="58"/>
      <c r="H171" s="57"/>
      <c r="I171" s="192"/>
      <c r="J171" s="68"/>
      <c r="K171" s="70">
        <v>0</v>
      </c>
      <c r="L171" s="196" t="str">
        <f>IFERROR(VLOOKUP(J171,Lists!J$4:K$719,2,FALSE),"")</f>
        <v/>
      </c>
      <c r="M171" s="71" t="str">
        <f>IFERROR(VLOOKUP(J171,Lists!J$4:L$719,3,FALSE),"")</f>
        <v/>
      </c>
      <c r="N171" s="72" t="str">
        <f t="shared" si="44"/>
        <v/>
      </c>
      <c r="O171" s="66"/>
      <c r="P171" s="193"/>
      <c r="Q171" s="194"/>
      <c r="R171" s="293"/>
      <c r="S171" s="97"/>
      <c r="T171" s="105"/>
      <c r="U171" s="106"/>
      <c r="V171" s="97"/>
      <c r="W171" s="107"/>
      <c r="X171" s="117"/>
      <c r="Y171" s="87" t="str">
        <f>IFERROR(VLOOKUP(I171,Lists!A$4:B$11,2,FALSE),"")</f>
        <v/>
      </c>
      <c r="Z171" s="87" t="str">
        <f>IFERROR(VLOOKUP(#REF!,Lists!A$12:B$45,2,FALSE),"")</f>
        <v/>
      </c>
      <c r="AA171" s="93" t="str">
        <f t="shared" si="32"/>
        <v/>
      </c>
      <c r="AB171" s="103" t="str">
        <f t="shared" si="33"/>
        <v/>
      </c>
      <c r="AC171" s="103" t="str">
        <f t="shared" si="34"/>
        <v/>
      </c>
      <c r="AD171" s="103" t="str">
        <f t="shared" si="35"/>
        <v/>
      </c>
      <c r="AE171" s="103" t="str">
        <f t="shared" si="36"/>
        <v/>
      </c>
      <c r="AF171" s="103" t="str">
        <f t="shared" si="37"/>
        <v/>
      </c>
      <c r="BO171" s="75" t="str">
        <f t="shared" si="38"/>
        <v/>
      </c>
      <c r="BP171" s="75" t="str">
        <f t="shared" si="39"/>
        <v/>
      </c>
      <c r="BQ171" s="75" t="str">
        <f t="shared" si="40"/>
        <v/>
      </c>
      <c r="BR171" s="75" t="str">
        <f t="shared" si="41"/>
        <v/>
      </c>
      <c r="BU171" s="75" t="str">
        <f t="shared" si="42"/>
        <v/>
      </c>
      <c r="CY171" s="42" t="str">
        <f t="shared" si="45"/>
        <v/>
      </c>
    </row>
    <row r="172" spans="1:103" ht="20.100000000000001" customHeight="1" x14ac:dyDescent="0.3">
      <c r="A172" s="93">
        <f>ROW()</f>
        <v>172</v>
      </c>
      <c r="B172" s="142" t="str">
        <f t="shared" si="43"/>
        <v/>
      </c>
      <c r="C172" s="142" t="str">
        <f t="shared" si="31"/>
        <v/>
      </c>
      <c r="D172" s="142" t="str">
        <f>IF(C172="","",COUNTIFS(C$11:C172,"&gt;0"))</f>
        <v/>
      </c>
      <c r="E172" s="57"/>
      <c r="F172" s="58"/>
      <c r="G172" s="58"/>
      <c r="H172" s="57"/>
      <c r="I172" s="192"/>
      <c r="J172" s="68"/>
      <c r="K172" s="70">
        <v>0</v>
      </c>
      <c r="L172" s="196" t="str">
        <f>IFERROR(VLOOKUP(J172,Lists!J$4:K$719,2,FALSE),"")</f>
        <v/>
      </c>
      <c r="M172" s="71" t="str">
        <f>IFERROR(VLOOKUP(J172,Lists!J$4:L$719,3,FALSE),"")</f>
        <v/>
      </c>
      <c r="N172" s="72" t="str">
        <f t="shared" si="44"/>
        <v/>
      </c>
      <c r="O172" s="66"/>
      <c r="P172" s="193"/>
      <c r="Q172" s="194"/>
      <c r="R172" s="293"/>
      <c r="S172" s="97"/>
      <c r="T172" s="105"/>
      <c r="U172" s="106"/>
      <c r="V172" s="97"/>
      <c r="W172" s="107"/>
      <c r="X172" s="117"/>
      <c r="Y172" s="87" t="str">
        <f>IFERROR(VLOOKUP(I172,Lists!A$4:B$11,2,FALSE),"")</f>
        <v/>
      </c>
      <c r="Z172" s="87" t="str">
        <f>IFERROR(VLOOKUP(#REF!,Lists!A$12:B$45,2,FALSE),"")</f>
        <v/>
      </c>
      <c r="AA172" s="93" t="str">
        <f t="shared" si="32"/>
        <v/>
      </c>
      <c r="AB172" s="103" t="str">
        <f t="shared" si="33"/>
        <v/>
      </c>
      <c r="AC172" s="103" t="str">
        <f t="shared" si="34"/>
        <v/>
      </c>
      <c r="AD172" s="103" t="str">
        <f t="shared" si="35"/>
        <v/>
      </c>
      <c r="AE172" s="103" t="str">
        <f t="shared" si="36"/>
        <v/>
      </c>
      <c r="AF172" s="103" t="str">
        <f t="shared" si="37"/>
        <v/>
      </c>
      <c r="BO172" s="75" t="str">
        <f t="shared" si="38"/>
        <v/>
      </c>
      <c r="BP172" s="75" t="str">
        <f t="shared" si="39"/>
        <v/>
      </c>
      <c r="BQ172" s="75" t="str">
        <f t="shared" si="40"/>
        <v/>
      </c>
      <c r="BR172" s="75" t="str">
        <f t="shared" si="41"/>
        <v/>
      </c>
      <c r="BU172" s="75" t="str">
        <f t="shared" si="42"/>
        <v/>
      </c>
      <c r="CY172" s="42" t="str">
        <f t="shared" si="45"/>
        <v/>
      </c>
    </row>
    <row r="173" spans="1:103" ht="20.100000000000001" customHeight="1" x14ac:dyDescent="0.3">
      <c r="A173" s="93">
        <f>ROW()</f>
        <v>173</v>
      </c>
      <c r="B173" s="142" t="str">
        <f t="shared" si="43"/>
        <v/>
      </c>
      <c r="C173" s="142" t="str">
        <f t="shared" si="31"/>
        <v/>
      </c>
      <c r="D173" s="142" t="str">
        <f>IF(C173="","",COUNTIFS(C$11:C173,"&gt;0"))</f>
        <v/>
      </c>
      <c r="E173" s="57"/>
      <c r="F173" s="58"/>
      <c r="G173" s="58"/>
      <c r="H173" s="57"/>
      <c r="I173" s="192"/>
      <c r="J173" s="68"/>
      <c r="K173" s="70">
        <v>0</v>
      </c>
      <c r="L173" s="196" t="str">
        <f>IFERROR(VLOOKUP(J173,Lists!J$4:K$719,2,FALSE),"")</f>
        <v/>
      </c>
      <c r="M173" s="71" t="str">
        <f>IFERROR(VLOOKUP(J173,Lists!J$4:L$719,3,FALSE),"")</f>
        <v/>
      </c>
      <c r="N173" s="72" t="str">
        <f t="shared" si="44"/>
        <v/>
      </c>
      <c r="O173" s="66"/>
      <c r="P173" s="193"/>
      <c r="Q173" s="194"/>
      <c r="R173" s="293"/>
      <c r="S173" s="97"/>
      <c r="T173" s="105"/>
      <c r="U173" s="106"/>
      <c r="V173" s="97"/>
      <c r="W173" s="107"/>
      <c r="X173" s="117"/>
      <c r="Y173" s="87" t="str">
        <f>IFERROR(VLOOKUP(I173,Lists!A$4:B$11,2,FALSE),"")</f>
        <v/>
      </c>
      <c r="Z173" s="87" t="str">
        <f>IFERROR(VLOOKUP(#REF!,Lists!A$12:B$45,2,FALSE),"")</f>
        <v/>
      </c>
      <c r="AA173" s="93" t="str">
        <f t="shared" si="32"/>
        <v/>
      </c>
      <c r="AB173" s="103" t="str">
        <f t="shared" si="33"/>
        <v/>
      </c>
      <c r="AC173" s="103" t="str">
        <f t="shared" si="34"/>
        <v/>
      </c>
      <c r="AD173" s="103" t="str">
        <f t="shared" si="35"/>
        <v/>
      </c>
      <c r="AE173" s="103" t="str">
        <f t="shared" si="36"/>
        <v/>
      </c>
      <c r="AF173" s="103" t="str">
        <f t="shared" si="37"/>
        <v/>
      </c>
      <c r="BO173" s="75" t="str">
        <f t="shared" si="38"/>
        <v/>
      </c>
      <c r="BP173" s="75" t="str">
        <f t="shared" si="39"/>
        <v/>
      </c>
      <c r="BQ173" s="75" t="str">
        <f t="shared" si="40"/>
        <v/>
      </c>
      <c r="BR173" s="75" t="str">
        <f t="shared" si="41"/>
        <v/>
      </c>
      <c r="BU173" s="75" t="str">
        <f t="shared" si="42"/>
        <v/>
      </c>
      <c r="CY173" s="42" t="str">
        <f t="shared" si="45"/>
        <v/>
      </c>
    </row>
    <row r="174" spans="1:103" ht="20.100000000000001" customHeight="1" x14ac:dyDescent="0.3">
      <c r="A174" s="93">
        <f>ROW()</f>
        <v>174</v>
      </c>
      <c r="B174" s="142" t="str">
        <f t="shared" si="43"/>
        <v/>
      </c>
      <c r="C174" s="142" t="str">
        <f t="shared" si="31"/>
        <v/>
      </c>
      <c r="D174" s="142" t="str">
        <f>IF(C174="","",COUNTIFS(C$11:C174,"&gt;0"))</f>
        <v/>
      </c>
      <c r="E174" s="57"/>
      <c r="F174" s="58"/>
      <c r="G174" s="58"/>
      <c r="H174" s="57"/>
      <c r="I174" s="192"/>
      <c r="J174" s="68"/>
      <c r="K174" s="70">
        <v>0</v>
      </c>
      <c r="L174" s="196" t="str">
        <f>IFERROR(VLOOKUP(J174,Lists!J$4:K$719,2,FALSE),"")</f>
        <v/>
      </c>
      <c r="M174" s="71" t="str">
        <f>IFERROR(VLOOKUP(J174,Lists!J$4:L$719,3,FALSE),"")</f>
        <v/>
      </c>
      <c r="N174" s="72" t="str">
        <f t="shared" si="44"/>
        <v/>
      </c>
      <c r="O174" s="66"/>
      <c r="P174" s="193"/>
      <c r="Q174" s="194"/>
      <c r="R174" s="293"/>
      <c r="S174" s="97"/>
      <c r="T174" s="105"/>
      <c r="U174" s="106"/>
      <c r="V174" s="97"/>
      <c r="W174" s="107"/>
      <c r="X174" s="117"/>
      <c r="Y174" s="87" t="str">
        <f>IFERROR(VLOOKUP(I174,Lists!A$4:B$11,2,FALSE),"")</f>
        <v/>
      </c>
      <c r="Z174" s="87" t="str">
        <f>IFERROR(VLOOKUP(#REF!,Lists!A$12:B$45,2,FALSE),"")</f>
        <v/>
      </c>
      <c r="AA174" s="93" t="str">
        <f t="shared" si="32"/>
        <v/>
      </c>
      <c r="AB174" s="103" t="str">
        <f t="shared" si="33"/>
        <v/>
      </c>
      <c r="AC174" s="103" t="str">
        <f t="shared" si="34"/>
        <v/>
      </c>
      <c r="AD174" s="103" t="str">
        <f t="shared" si="35"/>
        <v/>
      </c>
      <c r="AE174" s="103" t="str">
        <f t="shared" si="36"/>
        <v/>
      </c>
      <c r="AF174" s="103" t="str">
        <f t="shared" si="37"/>
        <v/>
      </c>
      <c r="BO174" s="75" t="str">
        <f t="shared" si="38"/>
        <v/>
      </c>
      <c r="BP174" s="75" t="str">
        <f t="shared" si="39"/>
        <v/>
      </c>
      <c r="BQ174" s="75" t="str">
        <f t="shared" si="40"/>
        <v/>
      </c>
      <c r="BR174" s="75" t="str">
        <f t="shared" si="41"/>
        <v/>
      </c>
      <c r="BU174" s="75" t="str">
        <f t="shared" si="42"/>
        <v/>
      </c>
      <c r="CY174" s="42" t="str">
        <f t="shared" si="45"/>
        <v/>
      </c>
    </row>
    <row r="175" spans="1:103" ht="20.100000000000001" customHeight="1" x14ac:dyDescent="0.3">
      <c r="A175" s="93">
        <f>ROW()</f>
        <v>175</v>
      </c>
      <c r="B175" s="142" t="str">
        <f t="shared" si="43"/>
        <v/>
      </c>
      <c r="C175" s="142" t="str">
        <f t="shared" si="31"/>
        <v/>
      </c>
      <c r="D175" s="142" t="str">
        <f>IF(C175="","",COUNTIFS(C$11:C175,"&gt;0"))</f>
        <v/>
      </c>
      <c r="E175" s="57"/>
      <c r="F175" s="58"/>
      <c r="G175" s="58"/>
      <c r="H175" s="57"/>
      <c r="I175" s="192"/>
      <c r="J175" s="68"/>
      <c r="K175" s="70">
        <v>0</v>
      </c>
      <c r="L175" s="196" t="str">
        <f>IFERROR(VLOOKUP(J175,Lists!J$4:K$719,2,FALSE),"")</f>
        <v/>
      </c>
      <c r="M175" s="71" t="str">
        <f>IFERROR(VLOOKUP(J175,Lists!J$4:L$719,3,FALSE),"")</f>
        <v/>
      </c>
      <c r="N175" s="72" t="str">
        <f t="shared" si="44"/>
        <v/>
      </c>
      <c r="O175" s="66"/>
      <c r="P175" s="193"/>
      <c r="Q175" s="194"/>
      <c r="R175" s="293"/>
      <c r="S175" s="97"/>
      <c r="T175" s="105"/>
      <c r="U175" s="106"/>
      <c r="V175" s="97"/>
      <c r="W175" s="107"/>
      <c r="X175" s="117"/>
      <c r="Y175" s="87" t="str">
        <f>IFERROR(VLOOKUP(I175,Lists!A$4:B$11,2,FALSE),"")</f>
        <v/>
      </c>
      <c r="Z175" s="87" t="str">
        <f>IFERROR(VLOOKUP(#REF!,Lists!A$12:B$45,2,FALSE),"")</f>
        <v/>
      </c>
      <c r="AA175" s="93" t="str">
        <f t="shared" si="32"/>
        <v/>
      </c>
      <c r="AB175" s="103" t="str">
        <f t="shared" si="33"/>
        <v/>
      </c>
      <c r="AC175" s="103" t="str">
        <f t="shared" si="34"/>
        <v/>
      </c>
      <c r="AD175" s="103" t="str">
        <f t="shared" si="35"/>
        <v/>
      </c>
      <c r="AE175" s="103" t="str">
        <f t="shared" si="36"/>
        <v/>
      </c>
      <c r="AF175" s="103" t="str">
        <f t="shared" si="37"/>
        <v/>
      </c>
      <c r="BO175" s="75" t="str">
        <f t="shared" si="38"/>
        <v/>
      </c>
      <c r="BP175" s="75" t="str">
        <f t="shared" si="39"/>
        <v/>
      </c>
      <c r="BQ175" s="75" t="str">
        <f t="shared" si="40"/>
        <v/>
      </c>
      <c r="BR175" s="75" t="str">
        <f t="shared" si="41"/>
        <v/>
      </c>
      <c r="BU175" s="75" t="str">
        <f t="shared" si="42"/>
        <v/>
      </c>
      <c r="CY175" s="42" t="str">
        <f t="shared" si="45"/>
        <v/>
      </c>
    </row>
    <row r="176" spans="1:103" ht="20.100000000000001" customHeight="1" x14ac:dyDescent="0.3">
      <c r="A176" s="93">
        <f>ROW()</f>
        <v>176</v>
      </c>
      <c r="B176" s="142" t="str">
        <f t="shared" si="43"/>
        <v/>
      </c>
      <c r="C176" s="142" t="str">
        <f t="shared" si="31"/>
        <v/>
      </c>
      <c r="D176" s="142" t="str">
        <f>IF(C176="","",COUNTIFS(C$11:C176,"&gt;0"))</f>
        <v/>
      </c>
      <c r="E176" s="57"/>
      <c r="F176" s="58"/>
      <c r="G176" s="58"/>
      <c r="H176" s="57"/>
      <c r="I176" s="192"/>
      <c r="J176" s="68"/>
      <c r="K176" s="70">
        <v>0</v>
      </c>
      <c r="L176" s="196" t="str">
        <f>IFERROR(VLOOKUP(J176,Lists!J$4:K$719,2,FALSE),"")</f>
        <v/>
      </c>
      <c r="M176" s="71" t="str">
        <f>IFERROR(VLOOKUP(J176,Lists!J$4:L$719,3,FALSE),"")</f>
        <v/>
      </c>
      <c r="N176" s="72" t="str">
        <f t="shared" si="44"/>
        <v/>
      </c>
      <c r="O176" s="66"/>
      <c r="P176" s="193"/>
      <c r="Q176" s="194"/>
      <c r="R176" s="293"/>
      <c r="S176" s="97"/>
      <c r="T176" s="105"/>
      <c r="U176" s="106"/>
      <c r="V176" s="97"/>
      <c r="W176" s="107"/>
      <c r="X176" s="117"/>
      <c r="Y176" s="87" t="str">
        <f>IFERROR(VLOOKUP(I176,Lists!A$4:B$11,2,FALSE),"")</f>
        <v/>
      </c>
      <c r="Z176" s="87" t="str">
        <f>IFERROR(VLOOKUP(#REF!,Lists!A$12:B$45,2,FALSE),"")</f>
        <v/>
      </c>
      <c r="AA176" s="93" t="str">
        <f t="shared" si="32"/>
        <v/>
      </c>
      <c r="AB176" s="103" t="str">
        <f t="shared" si="33"/>
        <v/>
      </c>
      <c r="AC176" s="103" t="str">
        <f t="shared" si="34"/>
        <v/>
      </c>
      <c r="AD176" s="103" t="str">
        <f t="shared" si="35"/>
        <v/>
      </c>
      <c r="AE176" s="103" t="str">
        <f t="shared" si="36"/>
        <v/>
      </c>
      <c r="AF176" s="103" t="str">
        <f t="shared" si="37"/>
        <v/>
      </c>
      <c r="BO176" s="75" t="str">
        <f t="shared" si="38"/>
        <v/>
      </c>
      <c r="BP176" s="75" t="str">
        <f t="shared" si="39"/>
        <v/>
      </c>
      <c r="BQ176" s="75" t="str">
        <f t="shared" si="40"/>
        <v/>
      </c>
      <c r="BR176" s="75" t="str">
        <f t="shared" si="41"/>
        <v/>
      </c>
      <c r="BU176" s="75" t="str">
        <f t="shared" si="42"/>
        <v/>
      </c>
      <c r="CY176" s="42" t="str">
        <f t="shared" si="45"/>
        <v/>
      </c>
    </row>
    <row r="177" spans="1:103" ht="20.100000000000001" customHeight="1" x14ac:dyDescent="0.3">
      <c r="A177" s="93">
        <f>ROW()</f>
        <v>177</v>
      </c>
      <c r="B177" s="142" t="str">
        <f t="shared" si="43"/>
        <v/>
      </c>
      <c r="C177" s="142" t="str">
        <f t="shared" si="31"/>
        <v/>
      </c>
      <c r="D177" s="142" t="str">
        <f>IF(C177="","",COUNTIFS(C$11:C177,"&gt;0"))</f>
        <v/>
      </c>
      <c r="E177" s="57"/>
      <c r="F177" s="58"/>
      <c r="G177" s="58"/>
      <c r="H177" s="57"/>
      <c r="I177" s="192"/>
      <c r="J177" s="68"/>
      <c r="K177" s="70">
        <v>0</v>
      </c>
      <c r="L177" s="196" t="str">
        <f>IFERROR(VLOOKUP(J177,Lists!J$4:K$719,2,FALSE),"")</f>
        <v/>
      </c>
      <c r="M177" s="71" t="str">
        <f>IFERROR(VLOOKUP(J177,Lists!J$4:L$719,3,FALSE),"")</f>
        <v/>
      </c>
      <c r="N177" s="72" t="str">
        <f t="shared" si="44"/>
        <v/>
      </c>
      <c r="O177" s="66"/>
      <c r="P177" s="193"/>
      <c r="Q177" s="194"/>
      <c r="R177" s="293"/>
      <c r="S177" s="97"/>
      <c r="T177" s="105"/>
      <c r="U177" s="106"/>
      <c r="V177" s="97"/>
      <c r="W177" s="107"/>
      <c r="X177" s="117"/>
      <c r="Y177" s="87" t="str">
        <f>IFERROR(VLOOKUP(I177,Lists!A$4:B$11,2,FALSE),"")</f>
        <v/>
      </c>
      <c r="Z177" s="87" t="str">
        <f>IFERROR(VLOOKUP(#REF!,Lists!A$12:B$45,2,FALSE),"")</f>
        <v/>
      </c>
      <c r="AA177" s="93" t="str">
        <f t="shared" si="32"/>
        <v/>
      </c>
      <c r="AB177" s="103" t="str">
        <f t="shared" si="33"/>
        <v/>
      </c>
      <c r="AC177" s="103" t="str">
        <f t="shared" si="34"/>
        <v/>
      </c>
      <c r="AD177" s="103" t="str">
        <f t="shared" si="35"/>
        <v/>
      </c>
      <c r="AE177" s="103" t="str">
        <f t="shared" si="36"/>
        <v/>
      </c>
      <c r="AF177" s="103" t="str">
        <f t="shared" si="37"/>
        <v/>
      </c>
      <c r="BO177" s="75" t="str">
        <f t="shared" si="38"/>
        <v/>
      </c>
      <c r="BP177" s="75" t="str">
        <f t="shared" si="39"/>
        <v/>
      </c>
      <c r="BQ177" s="75" t="str">
        <f t="shared" si="40"/>
        <v/>
      </c>
      <c r="BR177" s="75" t="str">
        <f t="shared" si="41"/>
        <v/>
      </c>
      <c r="BU177" s="75" t="str">
        <f t="shared" si="42"/>
        <v/>
      </c>
      <c r="CY177" s="42" t="str">
        <f t="shared" si="45"/>
        <v/>
      </c>
    </row>
    <row r="178" spans="1:103" ht="20.100000000000001" customHeight="1" x14ac:dyDescent="0.3">
      <c r="A178" s="93">
        <f>ROW()</f>
        <v>178</v>
      </c>
      <c r="B178" s="142" t="str">
        <f t="shared" si="43"/>
        <v/>
      </c>
      <c r="C178" s="142" t="str">
        <f t="shared" si="31"/>
        <v/>
      </c>
      <c r="D178" s="142" t="str">
        <f>IF(C178="","",COUNTIFS(C$11:C178,"&gt;0"))</f>
        <v/>
      </c>
      <c r="E178" s="57"/>
      <c r="F178" s="58"/>
      <c r="G178" s="58"/>
      <c r="H178" s="57"/>
      <c r="I178" s="192"/>
      <c r="J178" s="68"/>
      <c r="K178" s="70">
        <v>0</v>
      </c>
      <c r="L178" s="196" t="str">
        <f>IFERROR(VLOOKUP(J178,Lists!J$4:K$719,2,FALSE),"")</f>
        <v/>
      </c>
      <c r="M178" s="71" t="str">
        <f>IFERROR(VLOOKUP(J178,Lists!J$4:L$719,3,FALSE),"")</f>
        <v/>
      </c>
      <c r="N178" s="72" t="str">
        <f t="shared" si="44"/>
        <v/>
      </c>
      <c r="O178" s="66"/>
      <c r="P178" s="193"/>
      <c r="Q178" s="194"/>
      <c r="R178" s="293"/>
      <c r="S178" s="97"/>
      <c r="T178" s="105"/>
      <c r="U178" s="106"/>
      <c r="V178" s="97"/>
      <c r="W178" s="107"/>
      <c r="X178" s="117"/>
      <c r="Y178" s="87" t="str">
        <f>IFERROR(VLOOKUP(I178,Lists!A$4:B$11,2,FALSE),"")</f>
        <v/>
      </c>
      <c r="Z178" s="87" t="str">
        <f>IFERROR(VLOOKUP(#REF!,Lists!A$12:B$45,2,FALSE),"")</f>
        <v/>
      </c>
      <c r="AA178" s="93" t="str">
        <f t="shared" si="32"/>
        <v/>
      </c>
      <c r="AB178" s="103" t="str">
        <f t="shared" si="33"/>
        <v/>
      </c>
      <c r="AC178" s="103" t="str">
        <f t="shared" si="34"/>
        <v/>
      </c>
      <c r="AD178" s="103" t="str">
        <f t="shared" si="35"/>
        <v/>
      </c>
      <c r="AE178" s="103" t="str">
        <f t="shared" si="36"/>
        <v/>
      </c>
      <c r="AF178" s="103" t="str">
        <f t="shared" si="37"/>
        <v/>
      </c>
      <c r="BO178" s="75" t="str">
        <f t="shared" si="38"/>
        <v/>
      </c>
      <c r="BP178" s="75" t="str">
        <f t="shared" si="39"/>
        <v/>
      </c>
      <c r="BQ178" s="75" t="str">
        <f t="shared" si="40"/>
        <v/>
      </c>
      <c r="BR178" s="75" t="str">
        <f t="shared" si="41"/>
        <v/>
      </c>
      <c r="BU178" s="75" t="str">
        <f t="shared" si="42"/>
        <v/>
      </c>
      <c r="CY178" s="42" t="str">
        <f t="shared" si="45"/>
        <v/>
      </c>
    </row>
    <row r="179" spans="1:103" ht="20.100000000000001" customHeight="1" x14ac:dyDescent="0.3">
      <c r="A179" s="93">
        <f>ROW()</f>
        <v>179</v>
      </c>
      <c r="B179" s="142" t="str">
        <f t="shared" si="43"/>
        <v/>
      </c>
      <c r="C179" s="142" t="str">
        <f t="shared" si="31"/>
        <v/>
      </c>
      <c r="D179" s="142" t="str">
        <f>IF(C179="","",COUNTIFS(C$11:C179,"&gt;0"))</f>
        <v/>
      </c>
      <c r="E179" s="57"/>
      <c r="F179" s="58"/>
      <c r="G179" s="58"/>
      <c r="H179" s="57"/>
      <c r="I179" s="192"/>
      <c r="J179" s="68"/>
      <c r="K179" s="70">
        <v>0</v>
      </c>
      <c r="L179" s="196" t="str">
        <f>IFERROR(VLOOKUP(J179,Lists!J$4:K$719,2,FALSE),"")</f>
        <v/>
      </c>
      <c r="M179" s="71" t="str">
        <f>IFERROR(VLOOKUP(J179,Lists!J$4:L$719,3,FALSE),"")</f>
        <v/>
      </c>
      <c r="N179" s="72" t="str">
        <f t="shared" si="44"/>
        <v/>
      </c>
      <c r="O179" s="66"/>
      <c r="P179" s="193"/>
      <c r="Q179" s="194"/>
      <c r="R179" s="293"/>
      <c r="S179" s="97"/>
      <c r="T179" s="105"/>
      <c r="U179" s="106"/>
      <c r="V179" s="97"/>
      <c r="W179" s="107"/>
      <c r="X179" s="117"/>
      <c r="Y179" s="87" t="str">
        <f>IFERROR(VLOOKUP(I179,Lists!A$4:B$11,2,FALSE),"")</f>
        <v/>
      </c>
      <c r="Z179" s="87" t="str">
        <f>IFERROR(VLOOKUP(#REF!,Lists!A$12:B$45,2,FALSE),"")</f>
        <v/>
      </c>
      <c r="AA179" s="93" t="str">
        <f t="shared" si="32"/>
        <v/>
      </c>
      <c r="AB179" s="103" t="str">
        <f t="shared" si="33"/>
        <v/>
      </c>
      <c r="AC179" s="103" t="str">
        <f t="shared" si="34"/>
        <v/>
      </c>
      <c r="AD179" s="103" t="str">
        <f t="shared" si="35"/>
        <v/>
      </c>
      <c r="AE179" s="103" t="str">
        <f t="shared" si="36"/>
        <v/>
      </c>
      <c r="AF179" s="103" t="str">
        <f t="shared" si="37"/>
        <v/>
      </c>
      <c r="BO179" s="75" t="str">
        <f t="shared" si="38"/>
        <v/>
      </c>
      <c r="BP179" s="75" t="str">
        <f t="shared" si="39"/>
        <v/>
      </c>
      <c r="BQ179" s="75" t="str">
        <f t="shared" si="40"/>
        <v/>
      </c>
      <c r="BR179" s="75" t="str">
        <f t="shared" si="41"/>
        <v/>
      </c>
      <c r="BU179" s="75" t="str">
        <f t="shared" si="42"/>
        <v/>
      </c>
      <c r="CY179" s="42" t="str">
        <f t="shared" si="45"/>
        <v/>
      </c>
    </row>
    <row r="180" spans="1:103" ht="20.100000000000001" customHeight="1" x14ac:dyDescent="0.3">
      <c r="A180" s="93">
        <f>ROW()</f>
        <v>180</v>
      </c>
      <c r="B180" s="142" t="str">
        <f t="shared" si="43"/>
        <v/>
      </c>
      <c r="C180" s="142" t="str">
        <f t="shared" si="31"/>
        <v/>
      </c>
      <c r="D180" s="142" t="str">
        <f>IF(C180="","",COUNTIFS(C$11:C180,"&gt;0"))</f>
        <v/>
      </c>
      <c r="E180" s="57"/>
      <c r="F180" s="58"/>
      <c r="G180" s="58"/>
      <c r="H180" s="57"/>
      <c r="I180" s="192"/>
      <c r="J180" s="68"/>
      <c r="K180" s="70">
        <v>0</v>
      </c>
      <c r="L180" s="196" t="str">
        <f>IFERROR(VLOOKUP(J180,Lists!J$4:K$719,2,FALSE),"")</f>
        <v/>
      </c>
      <c r="M180" s="71" t="str">
        <f>IFERROR(VLOOKUP(J180,Lists!J$4:L$719,3,FALSE),"")</f>
        <v/>
      </c>
      <c r="N180" s="72" t="str">
        <f t="shared" si="44"/>
        <v/>
      </c>
      <c r="O180" s="66"/>
      <c r="P180" s="193"/>
      <c r="Q180" s="194"/>
      <c r="R180" s="293"/>
      <c r="S180" s="97"/>
      <c r="T180" s="105"/>
      <c r="U180" s="106"/>
      <c r="V180" s="97"/>
      <c r="W180" s="107"/>
      <c r="X180" s="117"/>
      <c r="Y180" s="87" t="str">
        <f>IFERROR(VLOOKUP(I180,Lists!A$4:B$11,2,FALSE),"")</f>
        <v/>
      </c>
      <c r="Z180" s="87" t="str">
        <f>IFERROR(VLOOKUP(#REF!,Lists!A$12:B$45,2,FALSE),"")</f>
        <v/>
      </c>
      <c r="AA180" s="93" t="str">
        <f t="shared" si="32"/>
        <v/>
      </c>
      <c r="AB180" s="103" t="str">
        <f t="shared" si="33"/>
        <v/>
      </c>
      <c r="AC180" s="103" t="str">
        <f t="shared" si="34"/>
        <v/>
      </c>
      <c r="AD180" s="103" t="str">
        <f t="shared" si="35"/>
        <v/>
      </c>
      <c r="AE180" s="103" t="str">
        <f t="shared" si="36"/>
        <v/>
      </c>
      <c r="AF180" s="103" t="str">
        <f t="shared" si="37"/>
        <v/>
      </c>
      <c r="BO180" s="75" t="str">
        <f t="shared" si="38"/>
        <v/>
      </c>
      <c r="BP180" s="75" t="str">
        <f t="shared" si="39"/>
        <v/>
      </c>
      <c r="BQ180" s="75" t="str">
        <f t="shared" si="40"/>
        <v/>
      </c>
      <c r="BR180" s="75" t="str">
        <f t="shared" si="41"/>
        <v/>
      </c>
      <c r="BU180" s="75" t="str">
        <f t="shared" si="42"/>
        <v/>
      </c>
      <c r="CY180" s="42" t="str">
        <f t="shared" si="45"/>
        <v/>
      </c>
    </row>
    <row r="181" spans="1:103" ht="20.100000000000001" customHeight="1" x14ac:dyDescent="0.3">
      <c r="A181" s="93">
        <f>ROW()</f>
        <v>181</v>
      </c>
      <c r="B181" s="142" t="str">
        <f t="shared" si="43"/>
        <v/>
      </c>
      <c r="C181" s="142" t="str">
        <f t="shared" si="31"/>
        <v/>
      </c>
      <c r="D181" s="142" t="str">
        <f>IF(C181="","",COUNTIFS(C$11:C181,"&gt;0"))</f>
        <v/>
      </c>
      <c r="E181" s="57"/>
      <c r="F181" s="58"/>
      <c r="G181" s="58"/>
      <c r="H181" s="57"/>
      <c r="I181" s="192"/>
      <c r="J181" s="68"/>
      <c r="K181" s="70">
        <v>0</v>
      </c>
      <c r="L181" s="196" t="str">
        <f>IFERROR(VLOOKUP(J181,Lists!J$4:K$719,2,FALSE),"")</f>
        <v/>
      </c>
      <c r="M181" s="71" t="str">
        <f>IFERROR(VLOOKUP(J181,Lists!J$4:L$719,3,FALSE),"")</f>
        <v/>
      </c>
      <c r="N181" s="72" t="str">
        <f t="shared" si="44"/>
        <v/>
      </c>
      <c r="O181" s="66"/>
      <c r="P181" s="193"/>
      <c r="Q181" s="194"/>
      <c r="R181" s="293"/>
      <c r="S181" s="97"/>
      <c r="T181" s="105"/>
      <c r="U181" s="106"/>
      <c r="V181" s="97"/>
      <c r="W181" s="107"/>
      <c r="X181" s="117"/>
      <c r="Y181" s="87" t="str">
        <f>IFERROR(VLOOKUP(I181,Lists!A$4:B$11,2,FALSE),"")</f>
        <v/>
      </c>
      <c r="Z181" s="87" t="str">
        <f>IFERROR(VLOOKUP(#REF!,Lists!A$12:B$45,2,FALSE),"")</f>
        <v/>
      </c>
      <c r="AA181" s="93" t="str">
        <f t="shared" si="32"/>
        <v/>
      </c>
      <c r="AB181" s="103" t="str">
        <f t="shared" si="33"/>
        <v/>
      </c>
      <c r="AC181" s="103" t="str">
        <f t="shared" si="34"/>
        <v/>
      </c>
      <c r="AD181" s="103" t="str">
        <f t="shared" si="35"/>
        <v/>
      </c>
      <c r="AE181" s="103" t="str">
        <f t="shared" si="36"/>
        <v/>
      </c>
      <c r="AF181" s="103" t="str">
        <f t="shared" si="37"/>
        <v/>
      </c>
      <c r="BO181" s="75" t="str">
        <f t="shared" si="38"/>
        <v/>
      </c>
      <c r="BP181" s="75" t="str">
        <f t="shared" si="39"/>
        <v/>
      </c>
      <c r="BQ181" s="75" t="str">
        <f t="shared" si="40"/>
        <v/>
      </c>
      <c r="BR181" s="75" t="str">
        <f t="shared" si="41"/>
        <v/>
      </c>
      <c r="BU181" s="75" t="str">
        <f t="shared" si="42"/>
        <v/>
      </c>
      <c r="CY181" s="42" t="str">
        <f t="shared" si="45"/>
        <v/>
      </c>
    </row>
    <row r="182" spans="1:103" ht="20.100000000000001" customHeight="1" x14ac:dyDescent="0.3">
      <c r="A182" s="93">
        <f>ROW()</f>
        <v>182</v>
      </c>
      <c r="B182" s="142" t="str">
        <f t="shared" si="43"/>
        <v/>
      </c>
      <c r="C182" s="142" t="str">
        <f t="shared" si="31"/>
        <v/>
      </c>
      <c r="D182" s="142" t="str">
        <f>IF(C182="","",COUNTIFS(C$11:C182,"&gt;0"))</f>
        <v/>
      </c>
      <c r="E182" s="57"/>
      <c r="F182" s="58"/>
      <c r="G182" s="58"/>
      <c r="H182" s="57"/>
      <c r="I182" s="192"/>
      <c r="J182" s="68"/>
      <c r="K182" s="70">
        <v>0</v>
      </c>
      <c r="L182" s="196" t="str">
        <f>IFERROR(VLOOKUP(J182,Lists!J$4:K$719,2,FALSE),"")</f>
        <v/>
      </c>
      <c r="M182" s="71" t="str">
        <f>IFERROR(VLOOKUP(J182,Lists!J$4:L$719,3,FALSE),"")</f>
        <v/>
      </c>
      <c r="N182" s="72" t="str">
        <f t="shared" si="44"/>
        <v/>
      </c>
      <c r="O182" s="66"/>
      <c r="P182" s="193"/>
      <c r="Q182" s="194"/>
      <c r="R182" s="293"/>
      <c r="S182" s="97"/>
      <c r="T182" s="105"/>
      <c r="U182" s="106"/>
      <c r="V182" s="97"/>
      <c r="W182" s="107"/>
      <c r="X182" s="117"/>
      <c r="Y182" s="87" t="str">
        <f>IFERROR(VLOOKUP(I182,Lists!A$4:B$11,2,FALSE),"")</f>
        <v/>
      </c>
      <c r="Z182" s="87" t="str">
        <f>IFERROR(VLOOKUP(#REF!,Lists!A$12:B$45,2,FALSE),"")</f>
        <v/>
      </c>
      <c r="AA182" s="93" t="str">
        <f t="shared" si="32"/>
        <v/>
      </c>
      <c r="AB182" s="103" t="str">
        <f t="shared" si="33"/>
        <v/>
      </c>
      <c r="AC182" s="103" t="str">
        <f t="shared" si="34"/>
        <v/>
      </c>
      <c r="AD182" s="103" t="str">
        <f t="shared" si="35"/>
        <v/>
      </c>
      <c r="AE182" s="103" t="str">
        <f t="shared" si="36"/>
        <v/>
      </c>
      <c r="AF182" s="103" t="str">
        <f t="shared" si="37"/>
        <v/>
      </c>
      <c r="BO182" s="75" t="str">
        <f t="shared" si="38"/>
        <v/>
      </c>
      <c r="BP182" s="75" t="str">
        <f t="shared" si="39"/>
        <v/>
      </c>
      <c r="BQ182" s="75" t="str">
        <f t="shared" si="40"/>
        <v/>
      </c>
      <c r="BR182" s="75" t="str">
        <f t="shared" si="41"/>
        <v/>
      </c>
      <c r="BU182" s="75" t="str">
        <f t="shared" si="42"/>
        <v/>
      </c>
      <c r="CY182" s="42" t="str">
        <f t="shared" si="45"/>
        <v/>
      </c>
    </row>
    <row r="183" spans="1:103" ht="20.100000000000001" customHeight="1" x14ac:dyDescent="0.3">
      <c r="A183" s="93">
        <f>ROW()</f>
        <v>183</v>
      </c>
      <c r="B183" s="142" t="str">
        <f t="shared" si="43"/>
        <v/>
      </c>
      <c r="C183" s="142" t="str">
        <f t="shared" si="31"/>
        <v/>
      </c>
      <c r="D183" s="142" t="str">
        <f>IF(C183="","",COUNTIFS(C$11:C183,"&gt;0"))</f>
        <v/>
      </c>
      <c r="E183" s="57"/>
      <c r="F183" s="58"/>
      <c r="G183" s="58"/>
      <c r="H183" s="57"/>
      <c r="I183" s="192"/>
      <c r="J183" s="68"/>
      <c r="K183" s="70">
        <v>0</v>
      </c>
      <c r="L183" s="196" t="str">
        <f>IFERROR(VLOOKUP(J183,Lists!J$4:K$719,2,FALSE),"")</f>
        <v/>
      </c>
      <c r="M183" s="71" t="str">
        <f>IFERROR(VLOOKUP(J183,Lists!J$4:L$719,3,FALSE),"")</f>
        <v/>
      </c>
      <c r="N183" s="72" t="str">
        <f t="shared" si="44"/>
        <v/>
      </c>
      <c r="O183" s="66"/>
      <c r="P183" s="193"/>
      <c r="Q183" s="194"/>
      <c r="R183" s="293"/>
      <c r="S183" s="97"/>
      <c r="T183" s="105"/>
      <c r="U183" s="106"/>
      <c r="V183" s="97"/>
      <c r="W183" s="107"/>
      <c r="X183" s="117"/>
      <c r="Y183" s="87" t="str">
        <f>IFERROR(VLOOKUP(I183,Lists!A$4:B$11,2,FALSE),"")</f>
        <v/>
      </c>
      <c r="Z183" s="87" t="str">
        <f>IFERROR(VLOOKUP(#REF!,Lists!A$12:B$45,2,FALSE),"")</f>
        <v/>
      </c>
      <c r="AA183" s="93" t="str">
        <f t="shared" si="32"/>
        <v/>
      </c>
      <c r="AB183" s="103" t="str">
        <f t="shared" si="33"/>
        <v/>
      </c>
      <c r="AC183" s="103" t="str">
        <f t="shared" si="34"/>
        <v/>
      </c>
      <c r="AD183" s="103" t="str">
        <f t="shared" si="35"/>
        <v/>
      </c>
      <c r="AE183" s="103" t="str">
        <f t="shared" si="36"/>
        <v/>
      </c>
      <c r="AF183" s="103" t="str">
        <f t="shared" si="37"/>
        <v/>
      </c>
      <c r="BO183" s="75" t="str">
        <f t="shared" si="38"/>
        <v/>
      </c>
      <c r="BP183" s="75" t="str">
        <f t="shared" si="39"/>
        <v/>
      </c>
      <c r="BQ183" s="75" t="str">
        <f t="shared" si="40"/>
        <v/>
      </c>
      <c r="BR183" s="75" t="str">
        <f t="shared" si="41"/>
        <v/>
      </c>
      <c r="BU183" s="75" t="str">
        <f t="shared" si="42"/>
        <v/>
      </c>
      <c r="CY183" s="42" t="str">
        <f t="shared" si="45"/>
        <v/>
      </c>
    </row>
    <row r="184" spans="1:103" ht="20.100000000000001" customHeight="1" x14ac:dyDescent="0.3">
      <c r="A184" s="93">
        <f>ROW()</f>
        <v>184</v>
      </c>
      <c r="B184" s="142" t="str">
        <f t="shared" si="43"/>
        <v/>
      </c>
      <c r="C184" s="142" t="str">
        <f t="shared" si="31"/>
        <v/>
      </c>
      <c r="D184" s="142" t="str">
        <f>IF(C184="","",COUNTIFS(C$11:C184,"&gt;0"))</f>
        <v/>
      </c>
      <c r="E184" s="57"/>
      <c r="F184" s="58"/>
      <c r="G184" s="58"/>
      <c r="H184" s="57"/>
      <c r="I184" s="192"/>
      <c r="J184" s="68"/>
      <c r="K184" s="70">
        <v>0</v>
      </c>
      <c r="L184" s="196" t="str">
        <f>IFERROR(VLOOKUP(J184,Lists!J$4:K$719,2,FALSE),"")</f>
        <v/>
      </c>
      <c r="M184" s="71" t="str">
        <f>IFERROR(VLOOKUP(J184,Lists!J$4:L$719,3,FALSE),"")</f>
        <v/>
      </c>
      <c r="N184" s="72" t="str">
        <f t="shared" si="44"/>
        <v/>
      </c>
      <c r="O184" s="66"/>
      <c r="P184" s="193"/>
      <c r="Q184" s="194"/>
      <c r="R184" s="293"/>
      <c r="S184" s="97"/>
      <c r="T184" s="105"/>
      <c r="U184" s="106"/>
      <c r="V184" s="97"/>
      <c r="W184" s="107"/>
      <c r="X184" s="117"/>
      <c r="Y184" s="87" t="str">
        <f>IFERROR(VLOOKUP(I184,Lists!A$4:B$11,2,FALSE),"")</f>
        <v/>
      </c>
      <c r="Z184" s="87" t="str">
        <f>IFERROR(VLOOKUP(#REF!,Lists!A$12:B$45,2,FALSE),"")</f>
        <v/>
      </c>
      <c r="AA184" s="93" t="str">
        <f t="shared" si="32"/>
        <v/>
      </c>
      <c r="AB184" s="103" t="str">
        <f t="shared" si="33"/>
        <v/>
      </c>
      <c r="AC184" s="103" t="str">
        <f t="shared" si="34"/>
        <v/>
      </c>
      <c r="AD184" s="103" t="str">
        <f t="shared" si="35"/>
        <v/>
      </c>
      <c r="AE184" s="103" t="str">
        <f t="shared" si="36"/>
        <v/>
      </c>
      <c r="AF184" s="103" t="str">
        <f t="shared" si="37"/>
        <v/>
      </c>
      <c r="BO184" s="75" t="str">
        <f t="shared" si="38"/>
        <v/>
      </c>
      <c r="BP184" s="75" t="str">
        <f t="shared" si="39"/>
        <v/>
      </c>
      <c r="BQ184" s="75" t="str">
        <f t="shared" si="40"/>
        <v/>
      </c>
      <c r="BR184" s="75" t="str">
        <f t="shared" si="41"/>
        <v/>
      </c>
      <c r="BU184" s="75" t="str">
        <f t="shared" si="42"/>
        <v/>
      </c>
      <c r="CY184" s="42" t="str">
        <f t="shared" si="45"/>
        <v/>
      </c>
    </row>
    <row r="185" spans="1:103" ht="20.100000000000001" customHeight="1" x14ac:dyDescent="0.3">
      <c r="A185" s="93">
        <f>ROW()</f>
        <v>185</v>
      </c>
      <c r="B185" s="142" t="str">
        <f t="shared" si="43"/>
        <v/>
      </c>
      <c r="C185" s="142" t="str">
        <f t="shared" si="31"/>
        <v/>
      </c>
      <c r="D185" s="142" t="str">
        <f>IF(C185="","",COUNTIFS(C$11:C185,"&gt;0"))</f>
        <v/>
      </c>
      <c r="E185" s="57"/>
      <c r="F185" s="58"/>
      <c r="G185" s="58"/>
      <c r="H185" s="57"/>
      <c r="I185" s="192"/>
      <c r="J185" s="68"/>
      <c r="K185" s="70">
        <v>0</v>
      </c>
      <c r="L185" s="196" t="str">
        <f>IFERROR(VLOOKUP(J185,Lists!J$4:K$719,2,FALSE),"")</f>
        <v/>
      </c>
      <c r="M185" s="71" t="str">
        <f>IFERROR(VLOOKUP(J185,Lists!J$4:L$719,3,FALSE),"")</f>
        <v/>
      </c>
      <c r="N185" s="72" t="str">
        <f t="shared" si="44"/>
        <v/>
      </c>
      <c r="O185" s="66"/>
      <c r="P185" s="193"/>
      <c r="Q185" s="194"/>
      <c r="R185" s="293"/>
      <c r="S185" s="97"/>
      <c r="T185" s="105"/>
      <c r="U185" s="106"/>
      <c r="V185" s="97"/>
      <c r="W185" s="107"/>
      <c r="X185" s="117"/>
      <c r="Y185" s="87" t="str">
        <f>IFERROR(VLOOKUP(I185,Lists!A$4:B$11,2,FALSE),"")</f>
        <v/>
      </c>
      <c r="Z185" s="87" t="str">
        <f>IFERROR(VLOOKUP(#REF!,Lists!A$12:B$45,2,FALSE),"")</f>
        <v/>
      </c>
      <c r="AA185" s="93" t="str">
        <f t="shared" si="32"/>
        <v/>
      </c>
      <c r="AB185" s="103" t="str">
        <f t="shared" si="33"/>
        <v/>
      </c>
      <c r="AC185" s="103" t="str">
        <f t="shared" si="34"/>
        <v/>
      </c>
      <c r="AD185" s="103" t="str">
        <f t="shared" si="35"/>
        <v/>
      </c>
      <c r="AE185" s="103" t="str">
        <f t="shared" si="36"/>
        <v/>
      </c>
      <c r="AF185" s="103" t="str">
        <f t="shared" si="37"/>
        <v/>
      </c>
      <c r="BO185" s="75" t="str">
        <f t="shared" si="38"/>
        <v/>
      </c>
      <c r="BP185" s="75" t="str">
        <f t="shared" si="39"/>
        <v/>
      </c>
      <c r="BQ185" s="75" t="str">
        <f t="shared" si="40"/>
        <v/>
      </c>
      <c r="BR185" s="75" t="str">
        <f t="shared" si="41"/>
        <v/>
      </c>
      <c r="BU185" s="75" t="str">
        <f t="shared" si="42"/>
        <v/>
      </c>
      <c r="CY185" s="42" t="str">
        <f t="shared" si="45"/>
        <v/>
      </c>
    </row>
    <row r="186" spans="1:103" ht="20.100000000000001" customHeight="1" x14ac:dyDescent="0.3">
      <c r="A186" s="93">
        <f>ROW()</f>
        <v>186</v>
      </c>
      <c r="B186" s="142" t="str">
        <f t="shared" si="43"/>
        <v/>
      </c>
      <c r="C186" s="142" t="str">
        <f t="shared" si="31"/>
        <v/>
      </c>
      <c r="D186" s="142" t="str">
        <f>IF(C186="","",COUNTIFS(C$11:C186,"&gt;0"))</f>
        <v/>
      </c>
      <c r="E186" s="57"/>
      <c r="F186" s="58"/>
      <c r="G186" s="58"/>
      <c r="H186" s="57"/>
      <c r="I186" s="192"/>
      <c r="J186" s="68"/>
      <c r="K186" s="70">
        <v>0</v>
      </c>
      <c r="L186" s="196" t="str">
        <f>IFERROR(VLOOKUP(J186,Lists!J$4:K$719,2,FALSE),"")</f>
        <v/>
      </c>
      <c r="M186" s="71" t="str">
        <f>IFERROR(VLOOKUP(J186,Lists!J$4:L$719,3,FALSE),"")</f>
        <v/>
      </c>
      <c r="N186" s="72" t="str">
        <f t="shared" si="44"/>
        <v/>
      </c>
      <c r="O186" s="66"/>
      <c r="P186" s="193"/>
      <c r="Q186" s="194"/>
      <c r="R186" s="293"/>
      <c r="S186" s="97"/>
      <c r="T186" s="105"/>
      <c r="U186" s="106"/>
      <c r="V186" s="97"/>
      <c r="W186" s="107"/>
      <c r="X186" s="117"/>
      <c r="Y186" s="87" t="str">
        <f>IFERROR(VLOOKUP(I186,Lists!A$4:B$11,2,FALSE),"")</f>
        <v/>
      </c>
      <c r="Z186" s="87" t="str">
        <f>IFERROR(VLOOKUP(#REF!,Lists!A$12:B$45,2,FALSE),"")</f>
        <v/>
      </c>
      <c r="AA186" s="93" t="str">
        <f t="shared" si="32"/>
        <v/>
      </c>
      <c r="AB186" s="103" t="str">
        <f t="shared" si="33"/>
        <v/>
      </c>
      <c r="AC186" s="103" t="str">
        <f t="shared" si="34"/>
        <v/>
      </c>
      <c r="AD186" s="103" t="str">
        <f t="shared" si="35"/>
        <v/>
      </c>
      <c r="AE186" s="103" t="str">
        <f t="shared" si="36"/>
        <v/>
      </c>
      <c r="AF186" s="103" t="str">
        <f t="shared" si="37"/>
        <v/>
      </c>
      <c r="BO186" s="75" t="str">
        <f t="shared" si="38"/>
        <v/>
      </c>
      <c r="BP186" s="75" t="str">
        <f t="shared" si="39"/>
        <v/>
      </c>
      <c r="BQ186" s="75" t="str">
        <f t="shared" si="40"/>
        <v/>
      </c>
      <c r="BR186" s="75" t="str">
        <f t="shared" si="41"/>
        <v/>
      </c>
      <c r="BU186" s="75" t="str">
        <f t="shared" si="42"/>
        <v/>
      </c>
      <c r="CY186" s="42" t="str">
        <f t="shared" si="45"/>
        <v/>
      </c>
    </row>
    <row r="187" spans="1:103" ht="20.100000000000001" customHeight="1" x14ac:dyDescent="0.3">
      <c r="A187" s="93">
        <f>ROW()</f>
        <v>187</v>
      </c>
      <c r="B187" s="142" t="str">
        <f t="shared" si="43"/>
        <v/>
      </c>
      <c r="C187" s="142" t="str">
        <f t="shared" si="31"/>
        <v/>
      </c>
      <c r="D187" s="142" t="str">
        <f>IF(C187="","",COUNTIFS(C$11:C187,"&gt;0"))</f>
        <v/>
      </c>
      <c r="E187" s="57"/>
      <c r="F187" s="58"/>
      <c r="G187" s="58"/>
      <c r="H187" s="57"/>
      <c r="I187" s="192"/>
      <c r="J187" s="68"/>
      <c r="K187" s="70">
        <v>0</v>
      </c>
      <c r="L187" s="196" t="str">
        <f>IFERROR(VLOOKUP(J187,Lists!J$4:K$719,2,FALSE),"")</f>
        <v/>
      </c>
      <c r="M187" s="71" t="str">
        <f>IFERROR(VLOOKUP(J187,Lists!J$4:L$719,3,FALSE),"")</f>
        <v/>
      </c>
      <c r="N187" s="72" t="str">
        <f t="shared" si="44"/>
        <v/>
      </c>
      <c r="O187" s="66"/>
      <c r="P187" s="193"/>
      <c r="Q187" s="194"/>
      <c r="R187" s="293"/>
      <c r="S187" s="97"/>
      <c r="T187" s="105"/>
      <c r="U187" s="106"/>
      <c r="V187" s="97"/>
      <c r="W187" s="107"/>
      <c r="X187" s="117"/>
      <c r="Y187" s="87" t="str">
        <f>IFERROR(VLOOKUP(I187,Lists!A$4:B$11,2,FALSE),"")</f>
        <v/>
      </c>
      <c r="Z187" s="87" t="str">
        <f>IFERROR(VLOOKUP(#REF!,Lists!A$12:B$45,2,FALSE),"")</f>
        <v/>
      </c>
      <c r="AA187" s="93" t="str">
        <f t="shared" si="32"/>
        <v/>
      </c>
      <c r="AB187" s="103" t="str">
        <f t="shared" si="33"/>
        <v/>
      </c>
      <c r="AC187" s="103" t="str">
        <f t="shared" si="34"/>
        <v/>
      </c>
      <c r="AD187" s="103" t="str">
        <f t="shared" si="35"/>
        <v/>
      </c>
      <c r="AE187" s="103" t="str">
        <f t="shared" si="36"/>
        <v/>
      </c>
      <c r="AF187" s="103" t="str">
        <f t="shared" si="37"/>
        <v/>
      </c>
      <c r="BO187" s="75" t="str">
        <f t="shared" si="38"/>
        <v/>
      </c>
      <c r="BP187" s="75" t="str">
        <f t="shared" si="39"/>
        <v/>
      </c>
      <c r="BQ187" s="75" t="str">
        <f t="shared" si="40"/>
        <v/>
      </c>
      <c r="BR187" s="75" t="str">
        <f t="shared" si="41"/>
        <v/>
      </c>
      <c r="BU187" s="75" t="str">
        <f t="shared" si="42"/>
        <v/>
      </c>
      <c r="CY187" s="42" t="str">
        <f t="shared" si="45"/>
        <v/>
      </c>
    </row>
    <row r="188" spans="1:103" ht="20.100000000000001" customHeight="1" x14ac:dyDescent="0.3">
      <c r="A188" s="93">
        <f>ROW()</f>
        <v>188</v>
      </c>
      <c r="B188" s="142" t="str">
        <f t="shared" si="43"/>
        <v/>
      </c>
      <c r="C188" s="142" t="str">
        <f t="shared" si="31"/>
        <v/>
      </c>
      <c r="D188" s="142" t="str">
        <f>IF(C188="","",COUNTIFS(C$11:C188,"&gt;0"))</f>
        <v/>
      </c>
      <c r="E188" s="57"/>
      <c r="F188" s="58"/>
      <c r="G188" s="58"/>
      <c r="H188" s="57"/>
      <c r="I188" s="192"/>
      <c r="J188" s="68"/>
      <c r="K188" s="70">
        <v>0</v>
      </c>
      <c r="L188" s="196" t="str">
        <f>IFERROR(VLOOKUP(J188,Lists!J$4:K$719,2,FALSE),"")</f>
        <v/>
      </c>
      <c r="M188" s="71" t="str">
        <f>IFERROR(VLOOKUP(J188,Lists!J$4:L$719,3,FALSE),"")</f>
        <v/>
      </c>
      <c r="N188" s="72" t="str">
        <f t="shared" si="44"/>
        <v/>
      </c>
      <c r="O188" s="66"/>
      <c r="P188" s="193"/>
      <c r="Q188" s="194"/>
      <c r="R188" s="293"/>
      <c r="S188" s="97"/>
      <c r="T188" s="105"/>
      <c r="U188" s="106"/>
      <c r="V188" s="97"/>
      <c r="W188" s="107"/>
      <c r="X188" s="117"/>
      <c r="Y188" s="87" t="str">
        <f>IFERROR(VLOOKUP(I188,Lists!A$4:B$11,2,FALSE),"")</f>
        <v/>
      </c>
      <c r="Z188" s="87" t="str">
        <f>IFERROR(VLOOKUP(#REF!,Lists!A$12:B$45,2,FALSE),"")</f>
        <v/>
      </c>
      <c r="AA188" s="93" t="str">
        <f t="shared" si="32"/>
        <v/>
      </c>
      <c r="AB188" s="103" t="str">
        <f t="shared" si="33"/>
        <v/>
      </c>
      <c r="AC188" s="103" t="str">
        <f t="shared" si="34"/>
        <v/>
      </c>
      <c r="AD188" s="103" t="str">
        <f t="shared" si="35"/>
        <v/>
      </c>
      <c r="AE188" s="103" t="str">
        <f t="shared" si="36"/>
        <v/>
      </c>
      <c r="AF188" s="103" t="str">
        <f t="shared" si="37"/>
        <v/>
      </c>
      <c r="BO188" s="75" t="str">
        <f t="shared" si="38"/>
        <v/>
      </c>
      <c r="BP188" s="75" t="str">
        <f t="shared" si="39"/>
        <v/>
      </c>
      <c r="BQ188" s="75" t="str">
        <f t="shared" si="40"/>
        <v/>
      </c>
      <c r="BR188" s="75" t="str">
        <f t="shared" si="41"/>
        <v/>
      </c>
      <c r="BU188" s="75" t="str">
        <f t="shared" si="42"/>
        <v/>
      </c>
      <c r="CY188" s="42" t="str">
        <f t="shared" si="45"/>
        <v/>
      </c>
    </row>
    <row r="189" spans="1:103" ht="20.100000000000001" customHeight="1" x14ac:dyDescent="0.3">
      <c r="A189" s="93">
        <f>ROW()</f>
        <v>189</v>
      </c>
      <c r="B189" s="142" t="str">
        <f t="shared" si="43"/>
        <v/>
      </c>
      <c r="C189" s="142" t="str">
        <f t="shared" si="31"/>
        <v/>
      </c>
      <c r="D189" s="142" t="str">
        <f>IF(C189="","",COUNTIFS(C$11:C189,"&gt;0"))</f>
        <v/>
      </c>
      <c r="E189" s="57"/>
      <c r="F189" s="58"/>
      <c r="G189" s="58"/>
      <c r="H189" s="57"/>
      <c r="I189" s="192"/>
      <c r="J189" s="68"/>
      <c r="K189" s="70">
        <v>0</v>
      </c>
      <c r="L189" s="196" t="str">
        <f>IFERROR(VLOOKUP(J189,Lists!J$4:K$719,2,FALSE),"")</f>
        <v/>
      </c>
      <c r="M189" s="71" t="str">
        <f>IFERROR(VLOOKUP(J189,Lists!J$4:L$719,3,FALSE),"")</f>
        <v/>
      </c>
      <c r="N189" s="72" t="str">
        <f t="shared" si="44"/>
        <v/>
      </c>
      <c r="O189" s="66"/>
      <c r="P189" s="193"/>
      <c r="Q189" s="194"/>
      <c r="R189" s="293"/>
      <c r="S189" s="97"/>
      <c r="T189" s="105"/>
      <c r="U189" s="106"/>
      <c r="V189" s="97"/>
      <c r="W189" s="107"/>
      <c r="X189" s="117"/>
      <c r="Y189" s="87" t="str">
        <f>IFERROR(VLOOKUP(I189,Lists!A$4:B$11,2,FALSE),"")</f>
        <v/>
      </c>
      <c r="Z189" s="87" t="str">
        <f>IFERROR(VLOOKUP(#REF!,Lists!A$12:B$45,2,FALSE),"")</f>
        <v/>
      </c>
      <c r="AA189" s="93" t="str">
        <f t="shared" si="32"/>
        <v/>
      </c>
      <c r="AB189" s="103" t="str">
        <f t="shared" si="33"/>
        <v/>
      </c>
      <c r="AC189" s="103" t="str">
        <f t="shared" si="34"/>
        <v/>
      </c>
      <c r="AD189" s="103" t="str">
        <f t="shared" si="35"/>
        <v/>
      </c>
      <c r="AE189" s="103" t="str">
        <f t="shared" si="36"/>
        <v/>
      </c>
      <c r="AF189" s="103" t="str">
        <f t="shared" si="37"/>
        <v/>
      </c>
      <c r="BO189" s="75" t="str">
        <f t="shared" si="38"/>
        <v/>
      </c>
      <c r="BP189" s="75" t="str">
        <f t="shared" si="39"/>
        <v/>
      </c>
      <c r="BQ189" s="75" t="str">
        <f t="shared" si="40"/>
        <v/>
      </c>
      <c r="BR189" s="75" t="str">
        <f t="shared" si="41"/>
        <v/>
      </c>
      <c r="BU189" s="75" t="str">
        <f t="shared" si="42"/>
        <v/>
      </c>
      <c r="CY189" s="42" t="str">
        <f t="shared" si="45"/>
        <v/>
      </c>
    </row>
    <row r="190" spans="1:103" ht="20.100000000000001" customHeight="1" x14ac:dyDescent="0.3">
      <c r="A190" s="93">
        <f>ROW()</f>
        <v>190</v>
      </c>
      <c r="B190" s="142" t="str">
        <f t="shared" si="43"/>
        <v/>
      </c>
      <c r="C190" s="142" t="str">
        <f t="shared" si="31"/>
        <v/>
      </c>
      <c r="D190" s="142" t="str">
        <f>IF(C190="","",COUNTIFS(C$11:C190,"&gt;0"))</f>
        <v/>
      </c>
      <c r="E190" s="57"/>
      <c r="F190" s="58"/>
      <c r="G190" s="58"/>
      <c r="H190" s="57"/>
      <c r="I190" s="192"/>
      <c r="J190" s="68"/>
      <c r="K190" s="70">
        <v>0</v>
      </c>
      <c r="L190" s="196" t="str">
        <f>IFERROR(VLOOKUP(J190,Lists!J$4:K$719,2,FALSE),"")</f>
        <v/>
      </c>
      <c r="M190" s="71" t="str">
        <f>IFERROR(VLOOKUP(J190,Lists!J$4:L$719,3,FALSE),"")</f>
        <v/>
      </c>
      <c r="N190" s="72" t="str">
        <f t="shared" si="44"/>
        <v/>
      </c>
      <c r="O190" s="66"/>
      <c r="P190" s="193"/>
      <c r="Q190" s="194"/>
      <c r="R190" s="293"/>
      <c r="S190" s="97"/>
      <c r="T190" s="105"/>
      <c r="U190" s="106"/>
      <c r="V190" s="97"/>
      <c r="W190" s="107"/>
      <c r="X190" s="117"/>
      <c r="Y190" s="87" t="str">
        <f>IFERROR(VLOOKUP(I190,Lists!A$4:B$11,2,FALSE),"")</f>
        <v/>
      </c>
      <c r="Z190" s="87" t="str">
        <f>IFERROR(VLOOKUP(#REF!,Lists!A$12:B$45,2,FALSE),"")</f>
        <v/>
      </c>
      <c r="AA190" s="93" t="str">
        <f t="shared" si="32"/>
        <v/>
      </c>
      <c r="AB190" s="103" t="str">
        <f t="shared" si="33"/>
        <v/>
      </c>
      <c r="AC190" s="103" t="str">
        <f t="shared" si="34"/>
        <v/>
      </c>
      <c r="AD190" s="103" t="str">
        <f t="shared" si="35"/>
        <v/>
      </c>
      <c r="AE190" s="103" t="str">
        <f t="shared" si="36"/>
        <v/>
      </c>
      <c r="AF190" s="103" t="str">
        <f t="shared" si="37"/>
        <v/>
      </c>
      <c r="BO190" s="75" t="str">
        <f t="shared" si="38"/>
        <v/>
      </c>
      <c r="BP190" s="75" t="str">
        <f t="shared" si="39"/>
        <v/>
      </c>
      <c r="BQ190" s="75" t="str">
        <f t="shared" si="40"/>
        <v/>
      </c>
      <c r="BR190" s="75" t="str">
        <f t="shared" si="41"/>
        <v/>
      </c>
      <c r="BU190" s="75" t="str">
        <f t="shared" si="42"/>
        <v/>
      </c>
      <c r="CY190" s="42" t="str">
        <f t="shared" si="45"/>
        <v/>
      </c>
    </row>
    <row r="191" spans="1:103" ht="20.100000000000001" customHeight="1" x14ac:dyDescent="0.3">
      <c r="A191" s="93">
        <f>ROW()</f>
        <v>191</v>
      </c>
      <c r="B191" s="142" t="str">
        <f t="shared" si="43"/>
        <v/>
      </c>
      <c r="C191" s="142" t="str">
        <f t="shared" si="31"/>
        <v/>
      </c>
      <c r="D191" s="142" t="str">
        <f>IF(C191="","",COUNTIFS(C$11:C191,"&gt;0"))</f>
        <v/>
      </c>
      <c r="E191" s="57"/>
      <c r="F191" s="58"/>
      <c r="G191" s="58"/>
      <c r="H191" s="57"/>
      <c r="I191" s="192"/>
      <c r="J191" s="68"/>
      <c r="K191" s="70">
        <v>0</v>
      </c>
      <c r="L191" s="196" t="str">
        <f>IFERROR(VLOOKUP(J191,Lists!J$4:K$719,2,FALSE),"")</f>
        <v/>
      </c>
      <c r="M191" s="71" t="str">
        <f>IFERROR(VLOOKUP(J191,Lists!J$4:L$719,3,FALSE),"")</f>
        <v/>
      </c>
      <c r="N191" s="72" t="str">
        <f t="shared" si="44"/>
        <v/>
      </c>
      <c r="O191" s="66"/>
      <c r="P191" s="193"/>
      <c r="Q191" s="194"/>
      <c r="R191" s="293"/>
      <c r="S191" s="97"/>
      <c r="T191" s="105"/>
      <c r="U191" s="106"/>
      <c r="V191" s="97"/>
      <c r="W191" s="107"/>
      <c r="X191" s="117"/>
      <c r="Y191" s="87" t="str">
        <f>IFERROR(VLOOKUP(I191,Lists!A$4:B$11,2,FALSE),"")</f>
        <v/>
      </c>
      <c r="Z191" s="87" t="str">
        <f>IFERROR(VLOOKUP(#REF!,Lists!A$12:B$45,2,FALSE),"")</f>
        <v/>
      </c>
      <c r="AA191" s="93" t="str">
        <f t="shared" si="32"/>
        <v/>
      </c>
      <c r="AB191" s="103" t="str">
        <f t="shared" si="33"/>
        <v/>
      </c>
      <c r="AC191" s="103" t="str">
        <f t="shared" si="34"/>
        <v/>
      </c>
      <c r="AD191" s="103" t="str">
        <f t="shared" si="35"/>
        <v/>
      </c>
      <c r="AE191" s="103" t="str">
        <f t="shared" si="36"/>
        <v/>
      </c>
      <c r="AF191" s="103" t="str">
        <f t="shared" si="37"/>
        <v/>
      </c>
      <c r="BO191" s="75" t="str">
        <f t="shared" si="38"/>
        <v/>
      </c>
      <c r="BP191" s="75" t="str">
        <f t="shared" si="39"/>
        <v/>
      </c>
      <c r="BQ191" s="75" t="str">
        <f t="shared" si="40"/>
        <v/>
      </c>
      <c r="BR191" s="75" t="str">
        <f t="shared" si="41"/>
        <v/>
      </c>
      <c r="BU191" s="75" t="str">
        <f t="shared" si="42"/>
        <v/>
      </c>
      <c r="CY191" s="42" t="str">
        <f t="shared" si="45"/>
        <v/>
      </c>
    </row>
    <row r="192" spans="1:103" ht="20.100000000000001" customHeight="1" x14ac:dyDescent="0.3">
      <c r="A192" s="93">
        <f>ROW()</f>
        <v>192</v>
      </c>
      <c r="B192" s="142" t="str">
        <f t="shared" si="43"/>
        <v/>
      </c>
      <c r="C192" s="142" t="str">
        <f t="shared" si="31"/>
        <v/>
      </c>
      <c r="D192" s="142" t="str">
        <f>IF(C192="","",COUNTIFS(C$11:C192,"&gt;0"))</f>
        <v/>
      </c>
      <c r="E192" s="57"/>
      <c r="F192" s="58"/>
      <c r="G192" s="58"/>
      <c r="H192" s="57"/>
      <c r="I192" s="192"/>
      <c r="J192" s="68"/>
      <c r="K192" s="70">
        <v>0</v>
      </c>
      <c r="L192" s="196" t="str">
        <f>IFERROR(VLOOKUP(J192,Lists!J$4:K$719,2,FALSE),"")</f>
        <v/>
      </c>
      <c r="M192" s="71" t="str">
        <f>IFERROR(VLOOKUP(J192,Lists!J$4:L$719,3,FALSE),"")</f>
        <v/>
      </c>
      <c r="N192" s="72" t="str">
        <f t="shared" si="44"/>
        <v/>
      </c>
      <c r="O192" s="66"/>
      <c r="P192" s="193"/>
      <c r="Q192" s="194"/>
      <c r="R192" s="293"/>
      <c r="S192" s="97"/>
      <c r="T192" s="105"/>
      <c r="U192" s="106"/>
      <c r="V192" s="97"/>
      <c r="W192" s="107"/>
      <c r="X192" s="117"/>
      <c r="Y192" s="87" t="str">
        <f>IFERROR(VLOOKUP(I192,Lists!A$4:B$11,2,FALSE),"")</f>
        <v/>
      </c>
      <c r="Z192" s="87" t="str">
        <f>IFERROR(VLOOKUP(#REF!,Lists!A$12:B$45,2,FALSE),"")</f>
        <v/>
      </c>
      <c r="AA192" s="93" t="str">
        <f t="shared" si="32"/>
        <v/>
      </c>
      <c r="AB192" s="103" t="str">
        <f t="shared" si="33"/>
        <v/>
      </c>
      <c r="AC192" s="103" t="str">
        <f t="shared" si="34"/>
        <v/>
      </c>
      <c r="AD192" s="103" t="str">
        <f t="shared" si="35"/>
        <v/>
      </c>
      <c r="AE192" s="103" t="str">
        <f t="shared" si="36"/>
        <v/>
      </c>
      <c r="AF192" s="103" t="str">
        <f t="shared" si="37"/>
        <v/>
      </c>
      <c r="BO192" s="75" t="str">
        <f t="shared" si="38"/>
        <v/>
      </c>
      <c r="BP192" s="75" t="str">
        <f t="shared" si="39"/>
        <v/>
      </c>
      <c r="BQ192" s="75" t="str">
        <f t="shared" si="40"/>
        <v/>
      </c>
      <c r="BR192" s="75" t="str">
        <f t="shared" si="41"/>
        <v/>
      </c>
      <c r="BU192" s="75" t="str">
        <f t="shared" si="42"/>
        <v/>
      </c>
      <c r="CY192" s="42" t="str">
        <f t="shared" si="45"/>
        <v/>
      </c>
    </row>
    <row r="193" spans="1:103" ht="20.100000000000001" customHeight="1" x14ac:dyDescent="0.3">
      <c r="A193" s="93">
        <f>ROW()</f>
        <v>193</v>
      </c>
      <c r="B193" s="142" t="str">
        <f t="shared" si="43"/>
        <v/>
      </c>
      <c r="C193" s="142" t="str">
        <f t="shared" si="31"/>
        <v/>
      </c>
      <c r="D193" s="142" t="str">
        <f>IF(C193="","",COUNTIFS(C$11:C193,"&gt;0"))</f>
        <v/>
      </c>
      <c r="E193" s="57"/>
      <c r="F193" s="58"/>
      <c r="G193" s="58"/>
      <c r="H193" s="57"/>
      <c r="I193" s="192"/>
      <c r="J193" s="68"/>
      <c r="K193" s="70">
        <v>0</v>
      </c>
      <c r="L193" s="196" t="str">
        <f>IFERROR(VLOOKUP(J193,Lists!J$4:K$719,2,FALSE),"")</f>
        <v/>
      </c>
      <c r="M193" s="71" t="str">
        <f>IFERROR(VLOOKUP(J193,Lists!J$4:L$719,3,FALSE),"")</f>
        <v/>
      </c>
      <c r="N193" s="72" t="str">
        <f t="shared" si="44"/>
        <v/>
      </c>
      <c r="O193" s="66"/>
      <c r="P193" s="193"/>
      <c r="Q193" s="194"/>
      <c r="R193" s="293"/>
      <c r="S193" s="97"/>
      <c r="T193" s="105"/>
      <c r="U193" s="106"/>
      <c r="V193" s="97"/>
      <c r="W193" s="107"/>
      <c r="X193" s="117"/>
      <c r="Y193" s="87" t="str">
        <f>IFERROR(VLOOKUP(I193,Lists!A$4:B$11,2,FALSE),"")</f>
        <v/>
      </c>
      <c r="Z193" s="87" t="str">
        <f>IFERROR(VLOOKUP(#REF!,Lists!A$12:B$45,2,FALSE),"")</f>
        <v/>
      </c>
      <c r="AA193" s="93" t="str">
        <f t="shared" si="32"/>
        <v/>
      </c>
      <c r="AB193" s="103" t="str">
        <f t="shared" si="33"/>
        <v/>
      </c>
      <c r="AC193" s="103" t="str">
        <f t="shared" si="34"/>
        <v/>
      </c>
      <c r="AD193" s="103" t="str">
        <f t="shared" si="35"/>
        <v/>
      </c>
      <c r="AE193" s="103" t="str">
        <f t="shared" si="36"/>
        <v/>
      </c>
      <c r="AF193" s="103" t="str">
        <f t="shared" si="37"/>
        <v/>
      </c>
      <c r="BO193" s="75" t="str">
        <f t="shared" si="38"/>
        <v/>
      </c>
      <c r="BP193" s="75" t="str">
        <f t="shared" si="39"/>
        <v/>
      </c>
      <c r="BQ193" s="75" t="str">
        <f t="shared" si="40"/>
        <v/>
      </c>
      <c r="BR193" s="75" t="str">
        <f t="shared" si="41"/>
        <v/>
      </c>
      <c r="BU193" s="75" t="str">
        <f t="shared" si="42"/>
        <v/>
      </c>
      <c r="CY193" s="42" t="str">
        <f t="shared" si="45"/>
        <v/>
      </c>
    </row>
    <row r="194" spans="1:103" ht="20.100000000000001" customHeight="1" x14ac:dyDescent="0.3">
      <c r="A194" s="93">
        <f>ROW()</f>
        <v>194</v>
      </c>
      <c r="B194" s="142" t="str">
        <f t="shared" si="43"/>
        <v/>
      </c>
      <c r="C194" s="142" t="str">
        <f t="shared" si="31"/>
        <v/>
      </c>
      <c r="D194" s="142" t="str">
        <f>IF(C194="","",COUNTIFS(C$11:C194,"&gt;0"))</f>
        <v/>
      </c>
      <c r="E194" s="57"/>
      <c r="F194" s="58"/>
      <c r="G194" s="58"/>
      <c r="H194" s="57"/>
      <c r="I194" s="192"/>
      <c r="J194" s="68"/>
      <c r="K194" s="70">
        <v>0</v>
      </c>
      <c r="L194" s="196" t="str">
        <f>IFERROR(VLOOKUP(J194,Lists!J$4:K$719,2,FALSE),"")</f>
        <v/>
      </c>
      <c r="M194" s="71" t="str">
        <f>IFERROR(VLOOKUP(J194,Lists!J$4:L$719,3,FALSE),"")</f>
        <v/>
      </c>
      <c r="N194" s="72" t="str">
        <f t="shared" si="44"/>
        <v/>
      </c>
      <c r="O194" s="66"/>
      <c r="P194" s="193"/>
      <c r="Q194" s="194"/>
      <c r="R194" s="293"/>
      <c r="S194" s="97"/>
      <c r="T194" s="105"/>
      <c r="U194" s="106"/>
      <c r="V194" s="97"/>
      <c r="W194" s="107"/>
      <c r="X194" s="117"/>
      <c r="Y194" s="87" t="str">
        <f>IFERROR(VLOOKUP(I194,Lists!A$4:B$11,2,FALSE),"")</f>
        <v/>
      </c>
      <c r="Z194" s="87" t="str">
        <f>IFERROR(VLOOKUP(#REF!,Lists!A$12:B$45,2,FALSE),"")</f>
        <v/>
      </c>
      <c r="AA194" s="93" t="str">
        <f t="shared" si="32"/>
        <v/>
      </c>
      <c r="AB194" s="103" t="str">
        <f t="shared" si="33"/>
        <v/>
      </c>
      <c r="AC194" s="103" t="str">
        <f t="shared" si="34"/>
        <v/>
      </c>
      <c r="AD194" s="103" t="str">
        <f t="shared" si="35"/>
        <v/>
      </c>
      <c r="AE194" s="103" t="str">
        <f t="shared" si="36"/>
        <v/>
      </c>
      <c r="AF194" s="103" t="str">
        <f t="shared" si="37"/>
        <v/>
      </c>
      <c r="BO194" s="75" t="str">
        <f t="shared" si="38"/>
        <v/>
      </c>
      <c r="BP194" s="75" t="str">
        <f t="shared" si="39"/>
        <v/>
      </c>
      <c r="BQ194" s="75" t="str">
        <f t="shared" si="40"/>
        <v/>
      </c>
      <c r="BR194" s="75" t="str">
        <f t="shared" si="41"/>
        <v/>
      </c>
      <c r="BU194" s="75" t="str">
        <f t="shared" si="42"/>
        <v/>
      </c>
      <c r="CY194" s="42" t="str">
        <f t="shared" si="45"/>
        <v/>
      </c>
    </row>
    <row r="195" spans="1:103" ht="20.100000000000001" customHeight="1" x14ac:dyDescent="0.3">
      <c r="A195" s="93">
        <f>ROW()</f>
        <v>195</v>
      </c>
      <c r="B195" s="142" t="str">
        <f t="shared" si="43"/>
        <v/>
      </c>
      <c r="C195" s="142" t="str">
        <f t="shared" si="31"/>
        <v/>
      </c>
      <c r="D195" s="142" t="str">
        <f>IF(C195="","",COUNTIFS(C$11:C195,"&gt;0"))</f>
        <v/>
      </c>
      <c r="E195" s="57"/>
      <c r="F195" s="58"/>
      <c r="G195" s="58"/>
      <c r="H195" s="57"/>
      <c r="I195" s="192"/>
      <c r="J195" s="68"/>
      <c r="K195" s="70">
        <v>0</v>
      </c>
      <c r="L195" s="196" t="str">
        <f>IFERROR(VLOOKUP(J195,Lists!J$4:K$719,2,FALSE),"")</f>
        <v/>
      </c>
      <c r="M195" s="71" t="str">
        <f>IFERROR(VLOOKUP(J195,Lists!J$4:L$719,3,FALSE),"")</f>
        <v/>
      </c>
      <c r="N195" s="72" t="str">
        <f t="shared" si="44"/>
        <v/>
      </c>
      <c r="O195" s="66"/>
      <c r="P195" s="193"/>
      <c r="Q195" s="194"/>
      <c r="R195" s="293"/>
      <c r="S195" s="97"/>
      <c r="T195" s="105"/>
      <c r="U195" s="106"/>
      <c r="V195" s="97"/>
      <c r="W195" s="107"/>
      <c r="X195" s="117"/>
      <c r="Y195" s="87" t="str">
        <f>IFERROR(VLOOKUP(I195,Lists!A$4:B$11,2,FALSE),"")</f>
        <v/>
      </c>
      <c r="Z195" s="87" t="str">
        <f>IFERROR(VLOOKUP(#REF!,Lists!A$12:B$45,2,FALSE),"")</f>
        <v/>
      </c>
      <c r="AA195" s="93" t="str">
        <f t="shared" si="32"/>
        <v/>
      </c>
      <c r="AB195" s="103" t="str">
        <f t="shared" si="33"/>
        <v/>
      </c>
      <c r="AC195" s="103" t="str">
        <f t="shared" si="34"/>
        <v/>
      </c>
      <c r="AD195" s="103" t="str">
        <f t="shared" si="35"/>
        <v/>
      </c>
      <c r="AE195" s="103" t="str">
        <f t="shared" si="36"/>
        <v/>
      </c>
      <c r="AF195" s="103" t="str">
        <f t="shared" si="37"/>
        <v/>
      </c>
      <c r="BO195" s="75" t="str">
        <f t="shared" si="38"/>
        <v/>
      </c>
      <c r="BP195" s="75" t="str">
        <f t="shared" si="39"/>
        <v/>
      </c>
      <c r="BQ195" s="75" t="str">
        <f t="shared" si="40"/>
        <v/>
      </c>
      <c r="BR195" s="75" t="str">
        <f t="shared" si="41"/>
        <v/>
      </c>
      <c r="BU195" s="75" t="str">
        <f t="shared" si="42"/>
        <v/>
      </c>
      <c r="CY195" s="42" t="str">
        <f t="shared" si="45"/>
        <v/>
      </c>
    </row>
    <row r="196" spans="1:103" ht="20.100000000000001" customHeight="1" x14ac:dyDescent="0.3">
      <c r="A196" s="93">
        <f>ROW()</f>
        <v>196</v>
      </c>
      <c r="B196" s="142" t="str">
        <f t="shared" si="43"/>
        <v/>
      </c>
      <c r="C196" s="142" t="str">
        <f t="shared" si="31"/>
        <v/>
      </c>
      <c r="D196" s="142" t="str">
        <f>IF(C196="","",COUNTIFS(C$11:C196,"&gt;0"))</f>
        <v/>
      </c>
      <c r="E196" s="57"/>
      <c r="F196" s="58"/>
      <c r="G196" s="58"/>
      <c r="H196" s="57"/>
      <c r="I196" s="192"/>
      <c r="J196" s="68"/>
      <c r="K196" s="70">
        <v>0</v>
      </c>
      <c r="L196" s="196" t="str">
        <f>IFERROR(VLOOKUP(J196,Lists!J$4:K$719,2,FALSE),"")</f>
        <v/>
      </c>
      <c r="M196" s="71" t="str">
        <f>IFERROR(VLOOKUP(J196,Lists!J$4:L$719,3,FALSE),"")</f>
        <v/>
      </c>
      <c r="N196" s="72" t="str">
        <f t="shared" si="44"/>
        <v/>
      </c>
      <c r="O196" s="66"/>
      <c r="P196" s="193"/>
      <c r="Q196" s="194"/>
      <c r="R196" s="293"/>
      <c r="S196" s="97"/>
      <c r="T196" s="105"/>
      <c r="U196" s="106"/>
      <c r="V196" s="97"/>
      <c r="W196" s="107"/>
      <c r="X196" s="117"/>
      <c r="Y196" s="87" t="str">
        <f>IFERROR(VLOOKUP(I196,Lists!A$4:B$11,2,FALSE),"")</f>
        <v/>
      </c>
      <c r="Z196" s="87" t="str">
        <f>IFERROR(VLOOKUP(#REF!,Lists!A$12:B$45,2,FALSE),"")</f>
        <v/>
      </c>
      <c r="AA196" s="93" t="str">
        <f t="shared" si="32"/>
        <v/>
      </c>
      <c r="AB196" s="103" t="str">
        <f t="shared" si="33"/>
        <v/>
      </c>
      <c r="AC196" s="103" t="str">
        <f t="shared" si="34"/>
        <v/>
      </c>
      <c r="AD196" s="103" t="str">
        <f t="shared" si="35"/>
        <v/>
      </c>
      <c r="AE196" s="103" t="str">
        <f t="shared" si="36"/>
        <v/>
      </c>
      <c r="AF196" s="103" t="str">
        <f t="shared" si="37"/>
        <v/>
      </c>
      <c r="BO196" s="75" t="str">
        <f t="shared" si="38"/>
        <v/>
      </c>
      <c r="BP196" s="75" t="str">
        <f t="shared" si="39"/>
        <v/>
      </c>
      <c r="BQ196" s="75" t="str">
        <f t="shared" si="40"/>
        <v/>
      </c>
      <c r="BR196" s="75" t="str">
        <f t="shared" si="41"/>
        <v/>
      </c>
      <c r="BU196" s="75" t="str">
        <f t="shared" si="42"/>
        <v/>
      </c>
      <c r="CY196" s="42" t="str">
        <f t="shared" si="45"/>
        <v/>
      </c>
    </row>
    <row r="197" spans="1:103" ht="20.100000000000001" customHeight="1" x14ac:dyDescent="0.3">
      <c r="A197" s="93">
        <f>ROW()</f>
        <v>197</v>
      </c>
      <c r="B197" s="142" t="str">
        <f t="shared" si="43"/>
        <v/>
      </c>
      <c r="C197" s="142" t="str">
        <f t="shared" si="31"/>
        <v/>
      </c>
      <c r="D197" s="142" t="str">
        <f>IF(C197="","",COUNTIFS(C$11:C197,"&gt;0"))</f>
        <v/>
      </c>
      <c r="E197" s="57"/>
      <c r="F197" s="58"/>
      <c r="G197" s="58"/>
      <c r="H197" s="57"/>
      <c r="I197" s="192"/>
      <c r="J197" s="68"/>
      <c r="K197" s="70">
        <v>0</v>
      </c>
      <c r="L197" s="196" t="str">
        <f>IFERROR(VLOOKUP(J197,Lists!J$4:K$719,2,FALSE),"")</f>
        <v/>
      </c>
      <c r="M197" s="71" t="str">
        <f>IFERROR(VLOOKUP(J197,Lists!J$4:L$719,3,FALSE),"")</f>
        <v/>
      </c>
      <c r="N197" s="72" t="str">
        <f t="shared" si="44"/>
        <v/>
      </c>
      <c r="O197" s="66"/>
      <c r="P197" s="193"/>
      <c r="Q197" s="194"/>
      <c r="R197" s="293"/>
      <c r="S197" s="97"/>
      <c r="T197" s="105"/>
      <c r="U197" s="106"/>
      <c r="V197" s="97"/>
      <c r="W197" s="107"/>
      <c r="X197" s="117"/>
      <c r="Y197" s="87" t="str">
        <f>IFERROR(VLOOKUP(I197,Lists!A$4:B$11,2,FALSE),"")</f>
        <v/>
      </c>
      <c r="Z197" s="87" t="str">
        <f>IFERROR(VLOOKUP(#REF!,Lists!A$12:B$45,2,FALSE),"")</f>
        <v/>
      </c>
      <c r="AA197" s="93" t="str">
        <f t="shared" si="32"/>
        <v/>
      </c>
      <c r="AB197" s="103" t="str">
        <f t="shared" si="33"/>
        <v/>
      </c>
      <c r="AC197" s="103" t="str">
        <f t="shared" si="34"/>
        <v/>
      </c>
      <c r="AD197" s="103" t="str">
        <f t="shared" si="35"/>
        <v/>
      </c>
      <c r="AE197" s="103" t="str">
        <f t="shared" si="36"/>
        <v/>
      </c>
      <c r="AF197" s="103" t="str">
        <f t="shared" si="37"/>
        <v/>
      </c>
      <c r="BO197" s="75" t="str">
        <f t="shared" si="38"/>
        <v/>
      </c>
      <c r="BP197" s="75" t="str">
        <f t="shared" si="39"/>
        <v/>
      </c>
      <c r="BQ197" s="75" t="str">
        <f t="shared" si="40"/>
        <v/>
      </c>
      <c r="BR197" s="75" t="str">
        <f t="shared" si="41"/>
        <v/>
      </c>
      <c r="BU197" s="75" t="str">
        <f t="shared" si="42"/>
        <v/>
      </c>
      <c r="CY197" s="42" t="str">
        <f t="shared" si="45"/>
        <v/>
      </c>
    </row>
    <row r="198" spans="1:103" ht="20.100000000000001" customHeight="1" x14ac:dyDescent="0.3">
      <c r="A198" s="93">
        <f>ROW()</f>
        <v>198</v>
      </c>
      <c r="B198" s="142" t="str">
        <f t="shared" si="43"/>
        <v/>
      </c>
      <c r="C198" s="142" t="str">
        <f t="shared" si="31"/>
        <v/>
      </c>
      <c r="D198" s="142" t="str">
        <f>IF(C198="","",COUNTIFS(C$11:C198,"&gt;0"))</f>
        <v/>
      </c>
      <c r="E198" s="57"/>
      <c r="F198" s="58"/>
      <c r="G198" s="58"/>
      <c r="H198" s="57"/>
      <c r="I198" s="192"/>
      <c r="J198" s="68"/>
      <c r="K198" s="70">
        <v>0</v>
      </c>
      <c r="L198" s="196" t="str">
        <f>IFERROR(VLOOKUP(J198,Lists!J$4:K$719,2,FALSE),"")</f>
        <v/>
      </c>
      <c r="M198" s="71" t="str">
        <f>IFERROR(VLOOKUP(J198,Lists!J$4:L$719,3,FALSE),"")</f>
        <v/>
      </c>
      <c r="N198" s="72" t="str">
        <f t="shared" si="44"/>
        <v/>
      </c>
      <c r="O198" s="66"/>
      <c r="P198" s="193"/>
      <c r="Q198" s="194"/>
      <c r="R198" s="293"/>
      <c r="S198" s="97"/>
      <c r="T198" s="105"/>
      <c r="U198" s="106"/>
      <c r="V198" s="97"/>
      <c r="W198" s="107"/>
      <c r="X198" s="117"/>
      <c r="Y198" s="87" t="str">
        <f>IFERROR(VLOOKUP(I198,Lists!A$4:B$11,2,FALSE),"")</f>
        <v/>
      </c>
      <c r="Z198" s="87" t="str">
        <f>IFERROR(VLOOKUP(#REF!,Lists!A$12:B$45,2,FALSE),"")</f>
        <v/>
      </c>
      <c r="AA198" s="93" t="str">
        <f t="shared" si="32"/>
        <v/>
      </c>
      <c r="AB198" s="103" t="str">
        <f t="shared" si="33"/>
        <v/>
      </c>
      <c r="AC198" s="103" t="str">
        <f t="shared" si="34"/>
        <v/>
      </c>
      <c r="AD198" s="103" t="str">
        <f t="shared" si="35"/>
        <v/>
      </c>
      <c r="AE198" s="103" t="str">
        <f t="shared" si="36"/>
        <v/>
      </c>
      <c r="AF198" s="103" t="str">
        <f t="shared" si="37"/>
        <v/>
      </c>
      <c r="BO198" s="75" t="str">
        <f t="shared" si="38"/>
        <v/>
      </c>
      <c r="BP198" s="75" t="str">
        <f t="shared" si="39"/>
        <v/>
      </c>
      <c r="BQ198" s="75" t="str">
        <f t="shared" si="40"/>
        <v/>
      </c>
      <c r="BR198" s="75" t="str">
        <f t="shared" si="41"/>
        <v/>
      </c>
      <c r="BU198" s="75" t="str">
        <f t="shared" si="42"/>
        <v/>
      </c>
      <c r="CY198" s="42" t="str">
        <f t="shared" si="45"/>
        <v/>
      </c>
    </row>
    <row r="199" spans="1:103" ht="20.100000000000001" customHeight="1" x14ac:dyDescent="0.3">
      <c r="A199" s="93">
        <f>ROW()</f>
        <v>199</v>
      </c>
      <c r="B199" s="142" t="str">
        <f t="shared" si="43"/>
        <v/>
      </c>
      <c r="C199" s="142" t="str">
        <f t="shared" si="31"/>
        <v/>
      </c>
      <c r="D199" s="142" t="str">
        <f>IF(C199="","",COUNTIFS(C$11:C199,"&gt;0"))</f>
        <v/>
      </c>
      <c r="E199" s="57"/>
      <c r="F199" s="58"/>
      <c r="G199" s="58"/>
      <c r="H199" s="57"/>
      <c r="I199" s="192"/>
      <c r="J199" s="68"/>
      <c r="K199" s="70">
        <v>0</v>
      </c>
      <c r="L199" s="196" t="str">
        <f>IFERROR(VLOOKUP(J199,Lists!J$4:K$719,2,FALSE),"")</f>
        <v/>
      </c>
      <c r="M199" s="71" t="str">
        <f>IFERROR(VLOOKUP(J199,Lists!J$4:L$719,3,FALSE),"")</f>
        <v/>
      </c>
      <c r="N199" s="72" t="str">
        <f t="shared" si="44"/>
        <v/>
      </c>
      <c r="O199" s="66"/>
      <c r="P199" s="193"/>
      <c r="Q199" s="194"/>
      <c r="R199" s="293"/>
      <c r="S199" s="97"/>
      <c r="T199" s="105"/>
      <c r="U199" s="106"/>
      <c r="V199" s="97"/>
      <c r="W199" s="107"/>
      <c r="X199" s="117"/>
      <c r="Y199" s="87" t="str">
        <f>IFERROR(VLOOKUP(I199,Lists!A$4:B$11,2,FALSE),"")</f>
        <v/>
      </c>
      <c r="Z199" s="87" t="str">
        <f>IFERROR(VLOOKUP(#REF!,Lists!A$12:B$45,2,FALSE),"")</f>
        <v/>
      </c>
      <c r="AA199" s="93" t="str">
        <f t="shared" si="32"/>
        <v/>
      </c>
      <c r="AB199" s="103" t="str">
        <f t="shared" si="33"/>
        <v/>
      </c>
      <c r="AC199" s="103" t="str">
        <f t="shared" si="34"/>
        <v/>
      </c>
      <c r="AD199" s="103" t="str">
        <f t="shared" si="35"/>
        <v/>
      </c>
      <c r="AE199" s="103" t="str">
        <f t="shared" si="36"/>
        <v/>
      </c>
      <c r="AF199" s="103" t="str">
        <f t="shared" si="37"/>
        <v/>
      </c>
      <c r="BO199" s="75" t="str">
        <f t="shared" si="38"/>
        <v/>
      </c>
      <c r="BP199" s="75" t="str">
        <f t="shared" si="39"/>
        <v/>
      </c>
      <c r="BQ199" s="75" t="str">
        <f t="shared" si="40"/>
        <v/>
      </c>
      <c r="BR199" s="75" t="str">
        <f t="shared" si="41"/>
        <v/>
      </c>
      <c r="BU199" s="75" t="str">
        <f t="shared" si="42"/>
        <v/>
      </c>
      <c r="CY199" s="42" t="str">
        <f t="shared" si="45"/>
        <v/>
      </c>
    </row>
    <row r="200" spans="1:103" ht="20.100000000000001" customHeight="1" x14ac:dyDescent="0.3">
      <c r="A200" s="93">
        <f>ROW()</f>
        <v>200</v>
      </c>
      <c r="B200" s="142" t="str">
        <f t="shared" si="43"/>
        <v/>
      </c>
      <c r="C200" s="142" t="str">
        <f t="shared" si="31"/>
        <v/>
      </c>
      <c r="D200" s="142" t="str">
        <f>IF(C200="","",COUNTIFS(C$11:C200,"&gt;0"))</f>
        <v/>
      </c>
      <c r="E200" s="57"/>
      <c r="F200" s="58"/>
      <c r="G200" s="58"/>
      <c r="H200" s="57"/>
      <c r="I200" s="192"/>
      <c r="J200" s="68"/>
      <c r="K200" s="70">
        <v>0</v>
      </c>
      <c r="L200" s="196" t="str">
        <f>IFERROR(VLOOKUP(J200,Lists!J$4:K$719,2,FALSE),"")</f>
        <v/>
      </c>
      <c r="M200" s="71" t="str">
        <f>IFERROR(VLOOKUP(J200,Lists!J$4:L$719,3,FALSE),"")</f>
        <v/>
      </c>
      <c r="N200" s="72" t="str">
        <f t="shared" si="44"/>
        <v/>
      </c>
      <c r="O200" s="66"/>
      <c r="P200" s="193"/>
      <c r="Q200" s="194"/>
      <c r="R200" s="293"/>
      <c r="S200" s="97"/>
      <c r="T200" s="105"/>
      <c r="U200" s="106"/>
      <c r="V200" s="97"/>
      <c r="W200" s="107"/>
      <c r="X200" s="117"/>
      <c r="Y200" s="87" t="str">
        <f>IFERROR(VLOOKUP(I200,Lists!A$4:B$11,2,FALSE),"")</f>
        <v/>
      </c>
      <c r="Z200" s="87" t="str">
        <f>IFERROR(VLOOKUP(#REF!,Lists!A$12:B$45,2,FALSE),"")</f>
        <v/>
      </c>
      <c r="AA200" s="93" t="str">
        <f t="shared" si="32"/>
        <v/>
      </c>
      <c r="AB200" s="103" t="str">
        <f t="shared" si="33"/>
        <v/>
      </c>
      <c r="AC200" s="103" t="str">
        <f t="shared" si="34"/>
        <v/>
      </c>
      <c r="AD200" s="103" t="str">
        <f t="shared" si="35"/>
        <v/>
      </c>
      <c r="AE200" s="103" t="str">
        <f t="shared" si="36"/>
        <v/>
      </c>
      <c r="AF200" s="103" t="str">
        <f t="shared" si="37"/>
        <v/>
      </c>
      <c r="BO200" s="75" t="str">
        <f t="shared" si="38"/>
        <v/>
      </c>
      <c r="BP200" s="75" t="str">
        <f t="shared" si="39"/>
        <v/>
      </c>
      <c r="BQ200" s="75" t="str">
        <f t="shared" si="40"/>
        <v/>
      </c>
      <c r="BR200" s="75" t="str">
        <f t="shared" si="41"/>
        <v/>
      </c>
      <c r="BU200" s="75" t="str">
        <f t="shared" si="42"/>
        <v/>
      </c>
      <c r="CY200" s="42" t="str">
        <f t="shared" si="45"/>
        <v/>
      </c>
    </row>
    <row r="201" spans="1:103" ht="20.100000000000001" customHeight="1" x14ac:dyDescent="0.3">
      <c r="A201" s="93">
        <f>ROW()</f>
        <v>201</v>
      </c>
      <c r="B201" s="142" t="str">
        <f t="shared" si="43"/>
        <v/>
      </c>
      <c r="C201" s="142" t="str">
        <f t="shared" si="31"/>
        <v/>
      </c>
      <c r="D201" s="142" t="str">
        <f>IF(C201="","",COUNTIFS(C$11:C201,"&gt;0"))</f>
        <v/>
      </c>
      <c r="E201" s="57"/>
      <c r="F201" s="58"/>
      <c r="G201" s="58"/>
      <c r="H201" s="57"/>
      <c r="I201" s="192"/>
      <c r="J201" s="68"/>
      <c r="K201" s="70">
        <v>0</v>
      </c>
      <c r="L201" s="196" t="str">
        <f>IFERROR(VLOOKUP(J201,Lists!J$4:K$719,2,FALSE),"")</f>
        <v/>
      </c>
      <c r="M201" s="71" t="str">
        <f>IFERROR(VLOOKUP(J201,Lists!J$4:L$719,3,FALSE),"")</f>
        <v/>
      </c>
      <c r="N201" s="72" t="str">
        <f t="shared" si="44"/>
        <v/>
      </c>
      <c r="O201" s="66"/>
      <c r="P201" s="193"/>
      <c r="Q201" s="194"/>
      <c r="R201" s="293"/>
      <c r="S201" s="97"/>
      <c r="T201" s="105"/>
      <c r="U201" s="106"/>
      <c r="V201" s="97"/>
      <c r="W201" s="107"/>
      <c r="X201" s="117"/>
      <c r="Y201" s="87" t="str">
        <f>IFERROR(VLOOKUP(I201,Lists!A$4:B$11,2,FALSE),"")</f>
        <v/>
      </c>
      <c r="Z201" s="87" t="str">
        <f>IFERROR(VLOOKUP(#REF!,Lists!A$12:B$45,2,FALSE),"")</f>
        <v/>
      </c>
      <c r="AA201" s="93" t="str">
        <f t="shared" si="32"/>
        <v/>
      </c>
      <c r="AB201" s="103" t="str">
        <f t="shared" si="33"/>
        <v/>
      </c>
      <c r="AC201" s="103" t="str">
        <f t="shared" si="34"/>
        <v/>
      </c>
      <c r="AD201" s="103" t="str">
        <f t="shared" si="35"/>
        <v/>
      </c>
      <c r="AE201" s="103" t="str">
        <f t="shared" si="36"/>
        <v/>
      </c>
      <c r="AF201" s="103" t="str">
        <f t="shared" si="37"/>
        <v/>
      </c>
      <c r="BO201" s="75" t="str">
        <f t="shared" si="38"/>
        <v/>
      </c>
      <c r="BP201" s="75" t="str">
        <f t="shared" si="39"/>
        <v/>
      </c>
      <c r="BQ201" s="75" t="str">
        <f t="shared" si="40"/>
        <v/>
      </c>
      <c r="BR201" s="75" t="str">
        <f t="shared" si="41"/>
        <v/>
      </c>
      <c r="BU201" s="75" t="str">
        <f t="shared" si="42"/>
        <v/>
      </c>
      <c r="CY201" s="42" t="str">
        <f t="shared" si="45"/>
        <v/>
      </c>
    </row>
    <row r="202" spans="1:103" ht="20.100000000000001" customHeight="1" x14ac:dyDescent="0.3">
      <c r="A202" s="93">
        <f>ROW()</f>
        <v>202</v>
      </c>
      <c r="B202" s="142" t="str">
        <f t="shared" si="43"/>
        <v/>
      </c>
      <c r="C202" s="142" t="str">
        <f t="shared" si="31"/>
        <v/>
      </c>
      <c r="D202" s="142" t="str">
        <f>IF(C202="","",COUNTIFS(C$11:C202,"&gt;0"))</f>
        <v/>
      </c>
      <c r="E202" s="57"/>
      <c r="F202" s="58"/>
      <c r="G202" s="58"/>
      <c r="H202" s="57"/>
      <c r="I202" s="192"/>
      <c r="J202" s="68"/>
      <c r="K202" s="70">
        <v>0</v>
      </c>
      <c r="L202" s="196" t="str">
        <f>IFERROR(VLOOKUP(J202,Lists!J$4:K$719,2,FALSE),"")</f>
        <v/>
      </c>
      <c r="M202" s="71" t="str">
        <f>IFERROR(VLOOKUP(J202,Lists!J$4:L$719,3,FALSE),"")</f>
        <v/>
      </c>
      <c r="N202" s="72" t="str">
        <f t="shared" si="44"/>
        <v/>
      </c>
      <c r="O202" s="66"/>
      <c r="P202" s="193"/>
      <c r="Q202" s="194"/>
      <c r="R202" s="293"/>
      <c r="S202" s="97"/>
      <c r="T202" s="105"/>
      <c r="U202" s="106"/>
      <c r="V202" s="97"/>
      <c r="W202" s="107"/>
      <c r="X202" s="117"/>
      <c r="Y202" s="87" t="str">
        <f>IFERROR(VLOOKUP(I202,Lists!A$4:B$11,2,FALSE),"")</f>
        <v/>
      </c>
      <c r="Z202" s="87" t="str">
        <f>IFERROR(VLOOKUP(#REF!,Lists!A$12:B$45,2,FALSE),"")</f>
        <v/>
      </c>
      <c r="AA202" s="93" t="str">
        <f t="shared" si="32"/>
        <v/>
      </c>
      <c r="AB202" s="103" t="str">
        <f t="shared" si="33"/>
        <v/>
      </c>
      <c r="AC202" s="103" t="str">
        <f t="shared" si="34"/>
        <v/>
      </c>
      <c r="AD202" s="103" t="str">
        <f t="shared" si="35"/>
        <v/>
      </c>
      <c r="AE202" s="103" t="str">
        <f t="shared" si="36"/>
        <v/>
      </c>
      <c r="AF202" s="103" t="str">
        <f t="shared" si="37"/>
        <v/>
      </c>
      <c r="BO202" s="75" t="str">
        <f t="shared" si="38"/>
        <v/>
      </c>
      <c r="BP202" s="75" t="str">
        <f t="shared" si="39"/>
        <v/>
      </c>
      <c r="BQ202" s="75" t="str">
        <f t="shared" si="40"/>
        <v/>
      </c>
      <c r="BR202" s="75" t="str">
        <f t="shared" si="41"/>
        <v/>
      </c>
      <c r="BU202" s="75" t="str">
        <f t="shared" si="42"/>
        <v/>
      </c>
      <c r="CY202" s="42" t="str">
        <f t="shared" si="45"/>
        <v/>
      </c>
    </row>
    <row r="203" spans="1:103" ht="20.100000000000001" customHeight="1" x14ac:dyDescent="0.3">
      <c r="A203" s="93">
        <f>ROW()</f>
        <v>203</v>
      </c>
      <c r="B203" s="142" t="str">
        <f t="shared" si="43"/>
        <v/>
      </c>
      <c r="C203" s="142" t="str">
        <f t="shared" ref="C203:C266" si="46">IF(S203="Yes",B203,"")</f>
        <v/>
      </c>
      <c r="D203" s="142" t="str">
        <f>IF(C203="","",COUNTIFS(C$11:C203,"&gt;0"))</f>
        <v/>
      </c>
      <c r="E203" s="57"/>
      <c r="F203" s="58"/>
      <c r="G203" s="58"/>
      <c r="H203" s="57"/>
      <c r="I203" s="192"/>
      <c r="J203" s="68"/>
      <c r="K203" s="70">
        <v>0</v>
      </c>
      <c r="L203" s="196" t="str">
        <f>IFERROR(VLOOKUP(J203,Lists!J$4:K$719,2,FALSE),"")</f>
        <v/>
      </c>
      <c r="M203" s="71" t="str">
        <f>IFERROR(VLOOKUP(J203,Lists!J$4:L$719,3,FALSE),"")</f>
        <v/>
      </c>
      <c r="N203" s="72" t="str">
        <f t="shared" si="44"/>
        <v/>
      </c>
      <c r="O203" s="66"/>
      <c r="P203" s="193"/>
      <c r="Q203" s="194"/>
      <c r="R203" s="293"/>
      <c r="S203" s="97"/>
      <c r="T203" s="105"/>
      <c r="U203" s="106"/>
      <c r="V203" s="97"/>
      <c r="W203" s="107"/>
      <c r="X203" s="117"/>
      <c r="Y203" s="87" t="str">
        <f>IFERROR(VLOOKUP(I203,Lists!A$4:B$11,2,FALSE),"")</f>
        <v/>
      </c>
      <c r="Z203" s="87" t="str">
        <f>IFERROR(VLOOKUP(#REF!,Lists!A$12:B$45,2,FALSE),"")</f>
        <v/>
      </c>
      <c r="AA203" s="93" t="str">
        <f t="shared" ref="AA203:AA266" si="47">IF(K203&lt;&gt;0,IF(O203="","P",""),"")</f>
        <v/>
      </c>
      <c r="AB203" s="103" t="str">
        <f t="shared" ref="AB203:AB266" si="48">IF(K203&lt;&gt;0,IF(O203&lt;&gt;0,IF(S203="","P",""),"P"),"")</f>
        <v/>
      </c>
      <c r="AC203" s="103" t="str">
        <f t="shared" ref="AC203:AC266" si="49">IF(K203&lt;&gt;0,IF(S203="Yes",IF(Q203="","P",""),""),"")</f>
        <v/>
      </c>
      <c r="AD203" s="103" t="str">
        <f t="shared" ref="AD203:AD266" si="50">IF(K203&lt;&gt;0,IF(S203="Yes",IF(T203="","P",""),""),"")</f>
        <v/>
      </c>
      <c r="AE203" s="103" t="str">
        <f t="shared" ref="AE203:AE266" si="51">IF(K203&lt;&gt;0,IF(S203="Yes",IF(V203="","P",""),""),"")</f>
        <v/>
      </c>
      <c r="AF203" s="103" t="str">
        <f t="shared" ref="AF203:AF266" si="52">IF(K203&lt;&gt;0,IF(T203="No - Never began",IF(U203="","P",""),""),"")</f>
        <v/>
      </c>
      <c r="BO203" s="75" t="str">
        <f t="shared" ref="BO203:BO266" si="53">IF($O203&gt;0,IF(E203="","P",""),"")</f>
        <v/>
      </c>
      <c r="BP203" s="75" t="str">
        <f t="shared" ref="BP203:BP266" si="54">IF($O203&gt;0,IF(F203="","P",""),"")</f>
        <v/>
      </c>
      <c r="BQ203" s="75" t="str">
        <f t="shared" ref="BQ203:BQ266" si="55">IF($O203&gt;0,IF(G203="","P",""),"")</f>
        <v/>
      </c>
      <c r="BR203" s="75" t="str">
        <f t="shared" ref="BR203:BR266" si="56">IF($O203&gt;0,IF(H203="","P",""),"")</f>
        <v/>
      </c>
      <c r="BU203" s="75" t="str">
        <f t="shared" ref="BU203:BU266" si="57">IF($O203&gt;0,IF(K203=0,"P",""),"")</f>
        <v/>
      </c>
      <c r="CY203" s="42" t="str">
        <f t="shared" si="45"/>
        <v/>
      </c>
    </row>
    <row r="204" spans="1:103" ht="20.100000000000001" customHeight="1" x14ac:dyDescent="0.3">
      <c r="A204" s="93">
        <f>ROW()</f>
        <v>204</v>
      </c>
      <c r="B204" s="142" t="str">
        <f t="shared" ref="B204:B267" si="58">IF(H204&gt;0,IF(H204&amp;J204=H203&amp;J203,B203,B203+1),"")</f>
        <v/>
      </c>
      <c r="C204" s="142" t="str">
        <f t="shared" si="46"/>
        <v/>
      </c>
      <c r="D204" s="142" t="str">
        <f>IF(C204="","",COUNTIFS(C$11:C204,"&gt;0"))</f>
        <v/>
      </c>
      <c r="E204" s="57"/>
      <c r="F204" s="58"/>
      <c r="G204" s="58"/>
      <c r="H204" s="57"/>
      <c r="I204" s="192"/>
      <c r="J204" s="68"/>
      <c r="K204" s="70">
        <v>0</v>
      </c>
      <c r="L204" s="196" t="str">
        <f>IFERROR(VLOOKUP(J204,Lists!J$4:K$719,2,FALSE),"")</f>
        <v/>
      </c>
      <c r="M204" s="71" t="str">
        <f>IFERROR(VLOOKUP(J204,Lists!J$4:L$719,3,FALSE),"")</f>
        <v/>
      </c>
      <c r="N204" s="72" t="str">
        <f t="shared" ref="N204:N267" si="59">IF(K204&gt;0,K204*L204,"")</f>
        <v/>
      </c>
      <c r="O204" s="66"/>
      <c r="P204" s="193"/>
      <c r="Q204" s="194"/>
      <c r="R204" s="293"/>
      <c r="S204" s="97"/>
      <c r="T204" s="105"/>
      <c r="U204" s="106"/>
      <c r="V204" s="97"/>
      <c r="W204" s="107"/>
      <c r="X204" s="117"/>
      <c r="Y204" s="87" t="str">
        <f>IFERROR(VLOOKUP(I204,Lists!A$4:B$11,2,FALSE),"")</f>
        <v/>
      </c>
      <c r="Z204" s="87" t="str">
        <f>IFERROR(VLOOKUP(#REF!,Lists!A$12:B$45,2,FALSE),"")</f>
        <v/>
      </c>
      <c r="AA204" s="93" t="str">
        <f t="shared" si="47"/>
        <v/>
      </c>
      <c r="AB204" s="103" t="str">
        <f t="shared" si="48"/>
        <v/>
      </c>
      <c r="AC204" s="103" t="str">
        <f t="shared" si="49"/>
        <v/>
      </c>
      <c r="AD204" s="103" t="str">
        <f t="shared" si="50"/>
        <v/>
      </c>
      <c r="AE204" s="103" t="str">
        <f t="shared" si="51"/>
        <v/>
      </c>
      <c r="AF204" s="103" t="str">
        <f t="shared" si="52"/>
        <v/>
      </c>
      <c r="BO204" s="75" t="str">
        <f t="shared" si="53"/>
        <v/>
      </c>
      <c r="BP204" s="75" t="str">
        <f t="shared" si="54"/>
        <v/>
      </c>
      <c r="BQ204" s="75" t="str">
        <f t="shared" si="55"/>
        <v/>
      </c>
      <c r="BR204" s="75" t="str">
        <f t="shared" si="56"/>
        <v/>
      </c>
      <c r="BU204" s="75" t="str">
        <f t="shared" si="57"/>
        <v/>
      </c>
      <c r="CY204" s="42" t="str">
        <f t="shared" ref="CY204:CY267" si="60">IF(K204&lt;&gt;0,IF(O204="","P",""),"")</f>
        <v/>
      </c>
    </row>
    <row r="205" spans="1:103" ht="20.100000000000001" customHeight="1" x14ac:dyDescent="0.3">
      <c r="A205" s="93">
        <f>ROW()</f>
        <v>205</v>
      </c>
      <c r="B205" s="142" t="str">
        <f t="shared" si="58"/>
        <v/>
      </c>
      <c r="C205" s="142" t="str">
        <f t="shared" si="46"/>
        <v/>
      </c>
      <c r="D205" s="142" t="str">
        <f>IF(C205="","",COUNTIFS(C$11:C205,"&gt;0"))</f>
        <v/>
      </c>
      <c r="E205" s="57"/>
      <c r="F205" s="58"/>
      <c r="G205" s="58"/>
      <c r="H205" s="57"/>
      <c r="I205" s="192"/>
      <c r="J205" s="68"/>
      <c r="K205" s="70">
        <v>0</v>
      </c>
      <c r="L205" s="196" t="str">
        <f>IFERROR(VLOOKUP(J205,Lists!J$4:K$719,2,FALSE),"")</f>
        <v/>
      </c>
      <c r="M205" s="71" t="str">
        <f>IFERROR(VLOOKUP(J205,Lists!J$4:L$719,3,FALSE),"")</f>
        <v/>
      </c>
      <c r="N205" s="72" t="str">
        <f t="shared" si="59"/>
        <v/>
      </c>
      <c r="O205" s="66"/>
      <c r="P205" s="193"/>
      <c r="Q205" s="194"/>
      <c r="R205" s="293"/>
      <c r="S205" s="97"/>
      <c r="T205" s="105"/>
      <c r="U205" s="106"/>
      <c r="V205" s="97"/>
      <c r="W205" s="107"/>
      <c r="X205" s="117"/>
      <c r="Y205" s="87" t="str">
        <f>IFERROR(VLOOKUP(I205,Lists!A$4:B$11,2,FALSE),"")</f>
        <v/>
      </c>
      <c r="Z205" s="87" t="str">
        <f>IFERROR(VLOOKUP(#REF!,Lists!A$12:B$45,2,FALSE),"")</f>
        <v/>
      </c>
      <c r="AA205" s="93" t="str">
        <f t="shared" si="47"/>
        <v/>
      </c>
      <c r="AB205" s="103" t="str">
        <f t="shared" si="48"/>
        <v/>
      </c>
      <c r="AC205" s="103" t="str">
        <f t="shared" si="49"/>
        <v/>
      </c>
      <c r="AD205" s="103" t="str">
        <f t="shared" si="50"/>
        <v/>
      </c>
      <c r="AE205" s="103" t="str">
        <f t="shared" si="51"/>
        <v/>
      </c>
      <c r="AF205" s="103" t="str">
        <f t="shared" si="52"/>
        <v/>
      </c>
      <c r="BO205" s="75" t="str">
        <f t="shared" si="53"/>
        <v/>
      </c>
      <c r="BP205" s="75" t="str">
        <f t="shared" si="54"/>
        <v/>
      </c>
      <c r="BQ205" s="75" t="str">
        <f t="shared" si="55"/>
        <v/>
      </c>
      <c r="BR205" s="75" t="str">
        <f t="shared" si="56"/>
        <v/>
      </c>
      <c r="BU205" s="75" t="str">
        <f t="shared" si="57"/>
        <v/>
      </c>
      <c r="CY205" s="42" t="str">
        <f t="shared" si="60"/>
        <v/>
      </c>
    </row>
    <row r="206" spans="1:103" ht="20.100000000000001" customHeight="1" x14ac:dyDescent="0.3">
      <c r="A206" s="93">
        <f>ROW()</f>
        <v>206</v>
      </c>
      <c r="B206" s="142" t="str">
        <f t="shared" si="58"/>
        <v/>
      </c>
      <c r="C206" s="142" t="str">
        <f t="shared" si="46"/>
        <v/>
      </c>
      <c r="D206" s="142" t="str">
        <f>IF(C206="","",COUNTIFS(C$11:C206,"&gt;0"))</f>
        <v/>
      </c>
      <c r="E206" s="57"/>
      <c r="F206" s="58"/>
      <c r="G206" s="58"/>
      <c r="H206" s="57"/>
      <c r="I206" s="192"/>
      <c r="J206" s="68"/>
      <c r="K206" s="70">
        <v>0</v>
      </c>
      <c r="L206" s="196" t="str">
        <f>IFERROR(VLOOKUP(J206,Lists!J$4:K$719,2,FALSE),"")</f>
        <v/>
      </c>
      <c r="M206" s="71" t="str">
        <f>IFERROR(VLOOKUP(J206,Lists!J$4:L$719,3,FALSE),"")</f>
        <v/>
      </c>
      <c r="N206" s="72" t="str">
        <f t="shared" si="59"/>
        <v/>
      </c>
      <c r="O206" s="66"/>
      <c r="P206" s="193"/>
      <c r="Q206" s="194"/>
      <c r="R206" s="293"/>
      <c r="S206" s="97"/>
      <c r="T206" s="105"/>
      <c r="U206" s="106"/>
      <c r="V206" s="97"/>
      <c r="W206" s="107"/>
      <c r="X206" s="117"/>
      <c r="Y206" s="87" t="str">
        <f>IFERROR(VLOOKUP(I206,Lists!A$4:B$11,2,FALSE),"")</f>
        <v/>
      </c>
      <c r="Z206" s="87" t="str">
        <f>IFERROR(VLOOKUP(#REF!,Lists!A$12:B$45,2,FALSE),"")</f>
        <v/>
      </c>
      <c r="AA206" s="93" t="str">
        <f t="shared" si="47"/>
        <v/>
      </c>
      <c r="AB206" s="103" t="str">
        <f t="shared" si="48"/>
        <v/>
      </c>
      <c r="AC206" s="103" t="str">
        <f t="shared" si="49"/>
        <v/>
      </c>
      <c r="AD206" s="103" t="str">
        <f t="shared" si="50"/>
        <v/>
      </c>
      <c r="AE206" s="103" t="str">
        <f t="shared" si="51"/>
        <v/>
      </c>
      <c r="AF206" s="103" t="str">
        <f t="shared" si="52"/>
        <v/>
      </c>
      <c r="BO206" s="75" t="str">
        <f t="shared" si="53"/>
        <v/>
      </c>
      <c r="BP206" s="75" t="str">
        <f t="shared" si="54"/>
        <v/>
      </c>
      <c r="BQ206" s="75" t="str">
        <f t="shared" si="55"/>
        <v/>
      </c>
      <c r="BR206" s="75" t="str">
        <f t="shared" si="56"/>
        <v/>
      </c>
      <c r="BU206" s="75" t="str">
        <f t="shared" si="57"/>
        <v/>
      </c>
      <c r="CY206" s="42" t="str">
        <f t="shared" si="60"/>
        <v/>
      </c>
    </row>
    <row r="207" spans="1:103" ht="20.100000000000001" customHeight="1" x14ac:dyDescent="0.3">
      <c r="A207" s="93">
        <f>ROW()</f>
        <v>207</v>
      </c>
      <c r="B207" s="142" t="str">
        <f t="shared" si="58"/>
        <v/>
      </c>
      <c r="C207" s="142" t="str">
        <f t="shared" si="46"/>
        <v/>
      </c>
      <c r="D207" s="142" t="str">
        <f>IF(C207="","",COUNTIFS(C$11:C207,"&gt;0"))</f>
        <v/>
      </c>
      <c r="E207" s="57"/>
      <c r="F207" s="58"/>
      <c r="G207" s="58"/>
      <c r="H207" s="57"/>
      <c r="I207" s="192"/>
      <c r="J207" s="68"/>
      <c r="K207" s="70">
        <v>0</v>
      </c>
      <c r="L207" s="196" t="str">
        <f>IFERROR(VLOOKUP(J207,Lists!J$4:K$719,2,FALSE),"")</f>
        <v/>
      </c>
      <c r="M207" s="71" t="str">
        <f>IFERROR(VLOOKUP(J207,Lists!J$4:L$719,3,FALSE),"")</f>
        <v/>
      </c>
      <c r="N207" s="72" t="str">
        <f t="shared" si="59"/>
        <v/>
      </c>
      <c r="O207" s="66"/>
      <c r="P207" s="193"/>
      <c r="Q207" s="194"/>
      <c r="R207" s="293"/>
      <c r="S207" s="97"/>
      <c r="T207" s="105"/>
      <c r="U207" s="106"/>
      <c r="V207" s="97"/>
      <c r="W207" s="107"/>
      <c r="X207" s="117"/>
      <c r="Y207" s="87" t="str">
        <f>IFERROR(VLOOKUP(I207,Lists!A$4:B$11,2,FALSE),"")</f>
        <v/>
      </c>
      <c r="Z207" s="87" t="str">
        <f>IFERROR(VLOOKUP(#REF!,Lists!A$12:B$45,2,FALSE),"")</f>
        <v/>
      </c>
      <c r="AA207" s="93" t="str">
        <f t="shared" si="47"/>
        <v/>
      </c>
      <c r="AB207" s="103" t="str">
        <f t="shared" si="48"/>
        <v/>
      </c>
      <c r="AC207" s="103" t="str">
        <f t="shared" si="49"/>
        <v/>
      </c>
      <c r="AD207" s="103" t="str">
        <f t="shared" si="50"/>
        <v/>
      </c>
      <c r="AE207" s="103" t="str">
        <f t="shared" si="51"/>
        <v/>
      </c>
      <c r="AF207" s="103" t="str">
        <f t="shared" si="52"/>
        <v/>
      </c>
      <c r="BO207" s="75" t="str">
        <f t="shared" si="53"/>
        <v/>
      </c>
      <c r="BP207" s="75" t="str">
        <f t="shared" si="54"/>
        <v/>
      </c>
      <c r="BQ207" s="75" t="str">
        <f t="shared" si="55"/>
        <v/>
      </c>
      <c r="BR207" s="75" t="str">
        <f t="shared" si="56"/>
        <v/>
      </c>
      <c r="BU207" s="75" t="str">
        <f t="shared" si="57"/>
        <v/>
      </c>
      <c r="CY207" s="42" t="str">
        <f t="shared" si="60"/>
        <v/>
      </c>
    </row>
    <row r="208" spans="1:103" ht="20.100000000000001" customHeight="1" x14ac:dyDescent="0.3">
      <c r="A208" s="93">
        <f>ROW()</f>
        <v>208</v>
      </c>
      <c r="B208" s="142" t="str">
        <f t="shared" si="58"/>
        <v/>
      </c>
      <c r="C208" s="142" t="str">
        <f t="shared" si="46"/>
        <v/>
      </c>
      <c r="D208" s="142" t="str">
        <f>IF(C208="","",COUNTIFS(C$11:C208,"&gt;0"))</f>
        <v/>
      </c>
      <c r="E208" s="57"/>
      <c r="F208" s="58"/>
      <c r="G208" s="58"/>
      <c r="H208" s="57"/>
      <c r="I208" s="192"/>
      <c r="J208" s="68"/>
      <c r="K208" s="70">
        <v>0</v>
      </c>
      <c r="L208" s="196" t="str">
        <f>IFERROR(VLOOKUP(J208,Lists!J$4:K$719,2,FALSE),"")</f>
        <v/>
      </c>
      <c r="M208" s="71" t="str">
        <f>IFERROR(VLOOKUP(J208,Lists!J$4:L$719,3,FALSE),"")</f>
        <v/>
      </c>
      <c r="N208" s="72" t="str">
        <f t="shared" si="59"/>
        <v/>
      </c>
      <c r="O208" s="66"/>
      <c r="P208" s="193"/>
      <c r="Q208" s="194"/>
      <c r="R208" s="293"/>
      <c r="S208" s="97"/>
      <c r="T208" s="105"/>
      <c r="U208" s="106"/>
      <c r="V208" s="97"/>
      <c r="W208" s="107"/>
      <c r="X208" s="117"/>
      <c r="Y208" s="87" t="str">
        <f>IFERROR(VLOOKUP(I208,Lists!A$4:B$11,2,FALSE),"")</f>
        <v/>
      </c>
      <c r="Z208" s="87" t="str">
        <f>IFERROR(VLOOKUP(#REF!,Lists!A$12:B$45,2,FALSE),"")</f>
        <v/>
      </c>
      <c r="AA208" s="93" t="str">
        <f t="shared" si="47"/>
        <v/>
      </c>
      <c r="AB208" s="103" t="str">
        <f t="shared" si="48"/>
        <v/>
      </c>
      <c r="AC208" s="103" t="str">
        <f t="shared" si="49"/>
        <v/>
      </c>
      <c r="AD208" s="103" t="str">
        <f t="shared" si="50"/>
        <v/>
      </c>
      <c r="AE208" s="103" t="str">
        <f t="shared" si="51"/>
        <v/>
      </c>
      <c r="AF208" s="103" t="str">
        <f t="shared" si="52"/>
        <v/>
      </c>
      <c r="BO208" s="75" t="str">
        <f t="shared" si="53"/>
        <v/>
      </c>
      <c r="BP208" s="75" t="str">
        <f t="shared" si="54"/>
        <v/>
      </c>
      <c r="BQ208" s="75" t="str">
        <f t="shared" si="55"/>
        <v/>
      </c>
      <c r="BR208" s="75" t="str">
        <f t="shared" si="56"/>
        <v/>
      </c>
      <c r="BU208" s="75" t="str">
        <f t="shared" si="57"/>
        <v/>
      </c>
      <c r="CY208" s="42" t="str">
        <f t="shared" si="60"/>
        <v/>
      </c>
    </row>
    <row r="209" spans="1:103" ht="20.100000000000001" customHeight="1" x14ac:dyDescent="0.3">
      <c r="A209" s="93">
        <f>ROW()</f>
        <v>209</v>
      </c>
      <c r="B209" s="142" t="str">
        <f t="shared" si="58"/>
        <v/>
      </c>
      <c r="C209" s="142" t="str">
        <f t="shared" si="46"/>
        <v/>
      </c>
      <c r="D209" s="142" t="str">
        <f>IF(C209="","",COUNTIFS(C$11:C209,"&gt;0"))</f>
        <v/>
      </c>
      <c r="E209" s="57"/>
      <c r="F209" s="58"/>
      <c r="G209" s="58"/>
      <c r="H209" s="57"/>
      <c r="I209" s="192"/>
      <c r="J209" s="68"/>
      <c r="K209" s="70">
        <v>0</v>
      </c>
      <c r="L209" s="196" t="str">
        <f>IFERROR(VLOOKUP(J209,Lists!J$4:K$719,2,FALSE),"")</f>
        <v/>
      </c>
      <c r="M209" s="71" t="str">
        <f>IFERROR(VLOOKUP(J209,Lists!J$4:L$719,3,FALSE),"")</f>
        <v/>
      </c>
      <c r="N209" s="72" t="str">
        <f t="shared" si="59"/>
        <v/>
      </c>
      <c r="O209" s="66"/>
      <c r="P209" s="193"/>
      <c r="Q209" s="194"/>
      <c r="R209" s="293"/>
      <c r="S209" s="97"/>
      <c r="T209" s="105"/>
      <c r="U209" s="106"/>
      <c r="V209" s="97"/>
      <c r="W209" s="107"/>
      <c r="X209" s="117"/>
      <c r="Y209" s="87" t="str">
        <f>IFERROR(VLOOKUP(I209,Lists!A$4:B$11,2,FALSE),"")</f>
        <v/>
      </c>
      <c r="Z209" s="87" t="str">
        <f>IFERROR(VLOOKUP(#REF!,Lists!A$12:B$45,2,FALSE),"")</f>
        <v/>
      </c>
      <c r="AA209" s="93" t="str">
        <f t="shared" si="47"/>
        <v/>
      </c>
      <c r="AB209" s="103" t="str">
        <f t="shared" si="48"/>
        <v/>
      </c>
      <c r="AC209" s="103" t="str">
        <f t="shared" si="49"/>
        <v/>
      </c>
      <c r="AD209" s="103" t="str">
        <f t="shared" si="50"/>
        <v/>
      </c>
      <c r="AE209" s="103" t="str">
        <f t="shared" si="51"/>
        <v/>
      </c>
      <c r="AF209" s="103" t="str">
        <f t="shared" si="52"/>
        <v/>
      </c>
      <c r="BO209" s="75" t="str">
        <f t="shared" si="53"/>
        <v/>
      </c>
      <c r="BP209" s="75" t="str">
        <f t="shared" si="54"/>
        <v/>
      </c>
      <c r="BQ209" s="75" t="str">
        <f t="shared" si="55"/>
        <v/>
      </c>
      <c r="BR209" s="75" t="str">
        <f t="shared" si="56"/>
        <v/>
      </c>
      <c r="BU209" s="75" t="str">
        <f t="shared" si="57"/>
        <v/>
      </c>
      <c r="CY209" s="42" t="str">
        <f t="shared" si="60"/>
        <v/>
      </c>
    </row>
    <row r="210" spans="1:103" ht="20.100000000000001" customHeight="1" x14ac:dyDescent="0.3">
      <c r="A210" s="93">
        <f>ROW()</f>
        <v>210</v>
      </c>
      <c r="B210" s="142" t="str">
        <f t="shared" si="58"/>
        <v/>
      </c>
      <c r="C210" s="142" t="str">
        <f t="shared" si="46"/>
        <v/>
      </c>
      <c r="D210" s="142" t="str">
        <f>IF(C210="","",COUNTIFS(C$11:C210,"&gt;0"))</f>
        <v/>
      </c>
      <c r="E210" s="57"/>
      <c r="F210" s="58"/>
      <c r="G210" s="58"/>
      <c r="H210" s="57"/>
      <c r="I210" s="192"/>
      <c r="J210" s="68"/>
      <c r="K210" s="70">
        <v>0</v>
      </c>
      <c r="L210" s="196" t="str">
        <f>IFERROR(VLOOKUP(J210,Lists!J$4:K$719,2,FALSE),"")</f>
        <v/>
      </c>
      <c r="M210" s="71" t="str">
        <f>IFERROR(VLOOKUP(J210,Lists!J$4:L$719,3,FALSE),"")</f>
        <v/>
      </c>
      <c r="N210" s="72" t="str">
        <f t="shared" si="59"/>
        <v/>
      </c>
      <c r="O210" s="66"/>
      <c r="P210" s="193"/>
      <c r="Q210" s="194"/>
      <c r="R210" s="293"/>
      <c r="S210" s="97"/>
      <c r="T210" s="105"/>
      <c r="U210" s="106"/>
      <c r="V210" s="97"/>
      <c r="W210" s="107"/>
      <c r="X210" s="117"/>
      <c r="Y210" s="87" t="str">
        <f>IFERROR(VLOOKUP(I210,Lists!A$4:B$11,2,FALSE),"")</f>
        <v/>
      </c>
      <c r="Z210" s="87" t="str">
        <f>IFERROR(VLOOKUP(#REF!,Lists!A$12:B$45,2,FALSE),"")</f>
        <v/>
      </c>
      <c r="AA210" s="93" t="str">
        <f t="shared" si="47"/>
        <v/>
      </c>
      <c r="AB210" s="103" t="str">
        <f t="shared" si="48"/>
        <v/>
      </c>
      <c r="AC210" s="103" t="str">
        <f t="shared" si="49"/>
        <v/>
      </c>
      <c r="AD210" s="103" t="str">
        <f t="shared" si="50"/>
        <v/>
      </c>
      <c r="AE210" s="103" t="str">
        <f t="shared" si="51"/>
        <v/>
      </c>
      <c r="AF210" s="103" t="str">
        <f t="shared" si="52"/>
        <v/>
      </c>
      <c r="BO210" s="75" t="str">
        <f t="shared" si="53"/>
        <v/>
      </c>
      <c r="BP210" s="75" t="str">
        <f t="shared" si="54"/>
        <v/>
      </c>
      <c r="BQ210" s="75" t="str">
        <f t="shared" si="55"/>
        <v/>
      </c>
      <c r="BR210" s="75" t="str">
        <f t="shared" si="56"/>
        <v/>
      </c>
      <c r="BU210" s="75" t="str">
        <f t="shared" si="57"/>
        <v/>
      </c>
      <c r="CY210" s="42" t="str">
        <f t="shared" si="60"/>
        <v/>
      </c>
    </row>
    <row r="211" spans="1:103" ht="20.100000000000001" customHeight="1" x14ac:dyDescent="0.3">
      <c r="A211" s="93">
        <f>ROW()</f>
        <v>211</v>
      </c>
      <c r="B211" s="142" t="str">
        <f t="shared" si="58"/>
        <v/>
      </c>
      <c r="C211" s="142" t="str">
        <f t="shared" si="46"/>
        <v/>
      </c>
      <c r="D211" s="142" t="str">
        <f>IF(C211="","",COUNTIFS(C$11:C211,"&gt;0"))</f>
        <v/>
      </c>
      <c r="E211" s="57"/>
      <c r="F211" s="58"/>
      <c r="G211" s="58"/>
      <c r="H211" s="57"/>
      <c r="I211" s="192"/>
      <c r="J211" s="68"/>
      <c r="K211" s="70">
        <v>0</v>
      </c>
      <c r="L211" s="196" t="str">
        <f>IFERROR(VLOOKUP(J211,Lists!J$4:K$719,2,FALSE),"")</f>
        <v/>
      </c>
      <c r="M211" s="71" t="str">
        <f>IFERROR(VLOOKUP(J211,Lists!J$4:L$719,3,FALSE),"")</f>
        <v/>
      </c>
      <c r="N211" s="72" t="str">
        <f t="shared" si="59"/>
        <v/>
      </c>
      <c r="O211" s="66"/>
      <c r="P211" s="193"/>
      <c r="Q211" s="194"/>
      <c r="R211" s="293"/>
      <c r="S211" s="97"/>
      <c r="T211" s="105"/>
      <c r="U211" s="106"/>
      <c r="V211" s="97"/>
      <c r="W211" s="107"/>
      <c r="X211" s="117"/>
      <c r="Y211" s="87" t="str">
        <f>IFERROR(VLOOKUP(I211,Lists!A$4:B$11,2,FALSE),"")</f>
        <v/>
      </c>
      <c r="Z211" s="87" t="str">
        <f>IFERROR(VLOOKUP(#REF!,Lists!A$12:B$45,2,FALSE),"")</f>
        <v/>
      </c>
      <c r="AA211" s="93" t="str">
        <f t="shared" si="47"/>
        <v/>
      </c>
      <c r="AB211" s="103" t="str">
        <f t="shared" si="48"/>
        <v/>
      </c>
      <c r="AC211" s="103" t="str">
        <f t="shared" si="49"/>
        <v/>
      </c>
      <c r="AD211" s="103" t="str">
        <f t="shared" si="50"/>
        <v/>
      </c>
      <c r="AE211" s="103" t="str">
        <f t="shared" si="51"/>
        <v/>
      </c>
      <c r="AF211" s="103" t="str">
        <f t="shared" si="52"/>
        <v/>
      </c>
      <c r="BO211" s="75" t="str">
        <f t="shared" si="53"/>
        <v/>
      </c>
      <c r="BP211" s="75" t="str">
        <f t="shared" si="54"/>
        <v/>
      </c>
      <c r="BQ211" s="75" t="str">
        <f t="shared" si="55"/>
        <v/>
      </c>
      <c r="BR211" s="75" t="str">
        <f t="shared" si="56"/>
        <v/>
      </c>
      <c r="BU211" s="75" t="str">
        <f t="shared" si="57"/>
        <v/>
      </c>
      <c r="CY211" s="42" t="str">
        <f t="shared" si="60"/>
        <v/>
      </c>
    </row>
    <row r="212" spans="1:103" ht="20.100000000000001" customHeight="1" x14ac:dyDescent="0.3">
      <c r="A212" s="93">
        <f>ROW()</f>
        <v>212</v>
      </c>
      <c r="B212" s="142" t="str">
        <f t="shared" si="58"/>
        <v/>
      </c>
      <c r="C212" s="142" t="str">
        <f t="shared" si="46"/>
        <v/>
      </c>
      <c r="D212" s="142" t="str">
        <f>IF(C212="","",COUNTIFS(C$11:C212,"&gt;0"))</f>
        <v/>
      </c>
      <c r="E212" s="57"/>
      <c r="F212" s="58"/>
      <c r="G212" s="58"/>
      <c r="H212" s="57"/>
      <c r="I212" s="192"/>
      <c r="J212" s="68"/>
      <c r="K212" s="70">
        <v>0</v>
      </c>
      <c r="L212" s="196" t="str">
        <f>IFERROR(VLOOKUP(J212,Lists!J$4:K$719,2,FALSE),"")</f>
        <v/>
      </c>
      <c r="M212" s="71" t="str">
        <f>IFERROR(VLOOKUP(J212,Lists!J$4:L$719,3,FALSE),"")</f>
        <v/>
      </c>
      <c r="N212" s="72" t="str">
        <f t="shared" si="59"/>
        <v/>
      </c>
      <c r="O212" s="66"/>
      <c r="P212" s="193"/>
      <c r="Q212" s="194"/>
      <c r="R212" s="293"/>
      <c r="S212" s="97"/>
      <c r="T212" s="105"/>
      <c r="U212" s="106"/>
      <c r="V212" s="97"/>
      <c r="W212" s="107"/>
      <c r="X212" s="117"/>
      <c r="Y212" s="87" t="str">
        <f>IFERROR(VLOOKUP(I212,Lists!A$4:B$11,2,FALSE),"")</f>
        <v/>
      </c>
      <c r="Z212" s="87" t="str">
        <f>IFERROR(VLOOKUP(#REF!,Lists!A$12:B$45,2,FALSE),"")</f>
        <v/>
      </c>
      <c r="AA212" s="93" t="str">
        <f t="shared" si="47"/>
        <v/>
      </c>
      <c r="AB212" s="103" t="str">
        <f t="shared" si="48"/>
        <v/>
      </c>
      <c r="AC212" s="103" t="str">
        <f t="shared" si="49"/>
        <v/>
      </c>
      <c r="AD212" s="103" t="str">
        <f t="shared" si="50"/>
        <v/>
      </c>
      <c r="AE212" s="103" t="str">
        <f t="shared" si="51"/>
        <v/>
      </c>
      <c r="AF212" s="103" t="str">
        <f t="shared" si="52"/>
        <v/>
      </c>
      <c r="BO212" s="75" t="str">
        <f t="shared" si="53"/>
        <v/>
      </c>
      <c r="BP212" s="75" t="str">
        <f t="shared" si="54"/>
        <v/>
      </c>
      <c r="BQ212" s="75" t="str">
        <f t="shared" si="55"/>
        <v/>
      </c>
      <c r="BR212" s="75" t="str">
        <f t="shared" si="56"/>
        <v/>
      </c>
      <c r="BU212" s="75" t="str">
        <f t="shared" si="57"/>
        <v/>
      </c>
      <c r="CY212" s="42" t="str">
        <f t="shared" si="60"/>
        <v/>
      </c>
    </row>
    <row r="213" spans="1:103" ht="20.100000000000001" customHeight="1" x14ac:dyDescent="0.3">
      <c r="A213" s="93">
        <f>ROW()</f>
        <v>213</v>
      </c>
      <c r="B213" s="142" t="str">
        <f t="shared" si="58"/>
        <v/>
      </c>
      <c r="C213" s="142" t="str">
        <f t="shared" si="46"/>
        <v/>
      </c>
      <c r="D213" s="142" t="str">
        <f>IF(C213="","",COUNTIFS(C$11:C213,"&gt;0"))</f>
        <v/>
      </c>
      <c r="E213" s="57"/>
      <c r="F213" s="58"/>
      <c r="G213" s="58"/>
      <c r="H213" s="57"/>
      <c r="I213" s="192"/>
      <c r="J213" s="68"/>
      <c r="K213" s="70">
        <v>0</v>
      </c>
      <c r="L213" s="196" t="str">
        <f>IFERROR(VLOOKUP(J213,Lists!J$4:K$719,2,FALSE),"")</f>
        <v/>
      </c>
      <c r="M213" s="71" t="str">
        <f>IFERROR(VLOOKUP(J213,Lists!J$4:L$719,3,FALSE),"")</f>
        <v/>
      </c>
      <c r="N213" s="72" t="str">
        <f t="shared" si="59"/>
        <v/>
      </c>
      <c r="O213" s="66"/>
      <c r="P213" s="193"/>
      <c r="Q213" s="194"/>
      <c r="R213" s="293"/>
      <c r="S213" s="97"/>
      <c r="T213" s="105"/>
      <c r="U213" s="106"/>
      <c r="V213" s="97"/>
      <c r="W213" s="107"/>
      <c r="X213" s="117"/>
      <c r="Y213" s="87" t="str">
        <f>IFERROR(VLOOKUP(I213,Lists!A$4:B$11,2,FALSE),"")</f>
        <v/>
      </c>
      <c r="Z213" s="87" t="str">
        <f>IFERROR(VLOOKUP(#REF!,Lists!A$12:B$45,2,FALSE),"")</f>
        <v/>
      </c>
      <c r="AA213" s="93" t="str">
        <f t="shared" si="47"/>
        <v/>
      </c>
      <c r="AB213" s="103" t="str">
        <f t="shared" si="48"/>
        <v/>
      </c>
      <c r="AC213" s="103" t="str">
        <f t="shared" si="49"/>
        <v/>
      </c>
      <c r="AD213" s="103" t="str">
        <f t="shared" si="50"/>
        <v/>
      </c>
      <c r="AE213" s="103" t="str">
        <f t="shared" si="51"/>
        <v/>
      </c>
      <c r="AF213" s="103" t="str">
        <f t="shared" si="52"/>
        <v/>
      </c>
      <c r="BO213" s="75" t="str">
        <f t="shared" si="53"/>
        <v/>
      </c>
      <c r="BP213" s="75" t="str">
        <f t="shared" si="54"/>
        <v/>
      </c>
      <c r="BQ213" s="75" t="str">
        <f t="shared" si="55"/>
        <v/>
      </c>
      <c r="BR213" s="75" t="str">
        <f t="shared" si="56"/>
        <v/>
      </c>
      <c r="BU213" s="75" t="str">
        <f t="shared" si="57"/>
        <v/>
      </c>
      <c r="CY213" s="42" t="str">
        <f t="shared" si="60"/>
        <v/>
      </c>
    </row>
    <row r="214" spans="1:103" ht="20.100000000000001" customHeight="1" x14ac:dyDescent="0.3">
      <c r="A214" s="93">
        <f>ROW()</f>
        <v>214</v>
      </c>
      <c r="B214" s="142" t="str">
        <f t="shared" si="58"/>
        <v/>
      </c>
      <c r="C214" s="142" t="str">
        <f t="shared" si="46"/>
        <v/>
      </c>
      <c r="D214" s="142" t="str">
        <f>IF(C214="","",COUNTIFS(C$11:C214,"&gt;0"))</f>
        <v/>
      </c>
      <c r="E214" s="57"/>
      <c r="F214" s="58"/>
      <c r="G214" s="58"/>
      <c r="H214" s="57"/>
      <c r="I214" s="192"/>
      <c r="J214" s="68"/>
      <c r="K214" s="70">
        <v>0</v>
      </c>
      <c r="L214" s="196" t="str">
        <f>IFERROR(VLOOKUP(J214,Lists!J$4:K$719,2,FALSE),"")</f>
        <v/>
      </c>
      <c r="M214" s="71" t="str">
        <f>IFERROR(VLOOKUP(J214,Lists!J$4:L$719,3,FALSE),"")</f>
        <v/>
      </c>
      <c r="N214" s="72" t="str">
        <f t="shared" si="59"/>
        <v/>
      </c>
      <c r="O214" s="66"/>
      <c r="P214" s="193"/>
      <c r="Q214" s="194"/>
      <c r="R214" s="293"/>
      <c r="S214" s="97"/>
      <c r="T214" s="105"/>
      <c r="U214" s="106"/>
      <c r="V214" s="97"/>
      <c r="W214" s="107"/>
      <c r="X214" s="117"/>
      <c r="Y214" s="87" t="str">
        <f>IFERROR(VLOOKUP(I214,Lists!A$4:B$11,2,FALSE),"")</f>
        <v/>
      </c>
      <c r="Z214" s="87" t="str">
        <f>IFERROR(VLOOKUP(#REF!,Lists!A$12:B$45,2,FALSE),"")</f>
        <v/>
      </c>
      <c r="AA214" s="93" t="str">
        <f t="shared" si="47"/>
        <v/>
      </c>
      <c r="AB214" s="103" t="str">
        <f t="shared" si="48"/>
        <v/>
      </c>
      <c r="AC214" s="103" t="str">
        <f t="shared" si="49"/>
        <v/>
      </c>
      <c r="AD214" s="103" t="str">
        <f t="shared" si="50"/>
        <v/>
      </c>
      <c r="AE214" s="103" t="str">
        <f t="shared" si="51"/>
        <v/>
      </c>
      <c r="AF214" s="103" t="str">
        <f t="shared" si="52"/>
        <v/>
      </c>
      <c r="BO214" s="75" t="str">
        <f t="shared" si="53"/>
        <v/>
      </c>
      <c r="BP214" s="75" t="str">
        <f t="shared" si="54"/>
        <v/>
      </c>
      <c r="BQ214" s="75" t="str">
        <f t="shared" si="55"/>
        <v/>
      </c>
      <c r="BR214" s="75" t="str">
        <f t="shared" si="56"/>
        <v/>
      </c>
      <c r="BU214" s="75" t="str">
        <f t="shared" si="57"/>
        <v/>
      </c>
      <c r="CY214" s="42" t="str">
        <f t="shared" si="60"/>
        <v/>
      </c>
    </row>
    <row r="215" spans="1:103" ht="20.100000000000001" customHeight="1" x14ac:dyDescent="0.3">
      <c r="A215" s="93">
        <f>ROW()</f>
        <v>215</v>
      </c>
      <c r="B215" s="142" t="str">
        <f t="shared" si="58"/>
        <v/>
      </c>
      <c r="C215" s="142" t="str">
        <f t="shared" si="46"/>
        <v/>
      </c>
      <c r="D215" s="142" t="str">
        <f>IF(C215="","",COUNTIFS(C$11:C215,"&gt;0"))</f>
        <v/>
      </c>
      <c r="E215" s="57"/>
      <c r="F215" s="58"/>
      <c r="G215" s="58"/>
      <c r="H215" s="57"/>
      <c r="I215" s="192"/>
      <c r="J215" s="68"/>
      <c r="K215" s="70">
        <v>0</v>
      </c>
      <c r="L215" s="196" t="str">
        <f>IFERROR(VLOOKUP(J215,Lists!J$4:K$719,2,FALSE),"")</f>
        <v/>
      </c>
      <c r="M215" s="71" t="str">
        <f>IFERROR(VLOOKUP(J215,Lists!J$4:L$719,3,FALSE),"")</f>
        <v/>
      </c>
      <c r="N215" s="72" t="str">
        <f t="shared" si="59"/>
        <v/>
      </c>
      <c r="O215" s="66"/>
      <c r="P215" s="193"/>
      <c r="Q215" s="194"/>
      <c r="R215" s="293"/>
      <c r="S215" s="97"/>
      <c r="T215" s="105"/>
      <c r="U215" s="106"/>
      <c r="V215" s="97"/>
      <c r="W215" s="107"/>
      <c r="X215" s="117"/>
      <c r="Y215" s="87" t="str">
        <f>IFERROR(VLOOKUP(I215,Lists!A$4:B$11,2,FALSE),"")</f>
        <v/>
      </c>
      <c r="Z215" s="87" t="str">
        <f>IFERROR(VLOOKUP(#REF!,Lists!A$12:B$45,2,FALSE),"")</f>
        <v/>
      </c>
      <c r="AA215" s="93" t="str">
        <f t="shared" si="47"/>
        <v/>
      </c>
      <c r="AB215" s="103" t="str">
        <f t="shared" si="48"/>
        <v/>
      </c>
      <c r="AC215" s="103" t="str">
        <f t="shared" si="49"/>
        <v/>
      </c>
      <c r="AD215" s="103" t="str">
        <f t="shared" si="50"/>
        <v/>
      </c>
      <c r="AE215" s="103" t="str">
        <f t="shared" si="51"/>
        <v/>
      </c>
      <c r="AF215" s="103" t="str">
        <f t="shared" si="52"/>
        <v/>
      </c>
      <c r="BO215" s="75" t="str">
        <f t="shared" si="53"/>
        <v/>
      </c>
      <c r="BP215" s="75" t="str">
        <f t="shared" si="54"/>
        <v/>
      </c>
      <c r="BQ215" s="75" t="str">
        <f t="shared" si="55"/>
        <v/>
      </c>
      <c r="BR215" s="75" t="str">
        <f t="shared" si="56"/>
        <v/>
      </c>
      <c r="BU215" s="75" t="str">
        <f t="shared" si="57"/>
        <v/>
      </c>
      <c r="CY215" s="42" t="str">
        <f t="shared" si="60"/>
        <v/>
      </c>
    </row>
    <row r="216" spans="1:103" ht="20.100000000000001" customHeight="1" x14ac:dyDescent="0.3">
      <c r="A216" s="93">
        <f>ROW()</f>
        <v>216</v>
      </c>
      <c r="B216" s="142" t="str">
        <f t="shared" si="58"/>
        <v/>
      </c>
      <c r="C216" s="142" t="str">
        <f t="shared" si="46"/>
        <v/>
      </c>
      <c r="D216" s="142" t="str">
        <f>IF(C216="","",COUNTIFS(C$11:C216,"&gt;0"))</f>
        <v/>
      </c>
      <c r="E216" s="57"/>
      <c r="F216" s="58"/>
      <c r="G216" s="58"/>
      <c r="H216" s="57"/>
      <c r="I216" s="192"/>
      <c r="J216" s="68"/>
      <c r="K216" s="70">
        <v>0</v>
      </c>
      <c r="L216" s="196" t="str">
        <f>IFERROR(VLOOKUP(J216,Lists!J$4:K$719,2,FALSE),"")</f>
        <v/>
      </c>
      <c r="M216" s="71" t="str">
        <f>IFERROR(VLOOKUP(J216,Lists!J$4:L$719,3,FALSE),"")</f>
        <v/>
      </c>
      <c r="N216" s="72" t="str">
        <f t="shared" si="59"/>
        <v/>
      </c>
      <c r="O216" s="66"/>
      <c r="P216" s="193"/>
      <c r="Q216" s="194"/>
      <c r="R216" s="293"/>
      <c r="S216" s="97"/>
      <c r="T216" s="105"/>
      <c r="U216" s="106"/>
      <c r="V216" s="97"/>
      <c r="W216" s="107"/>
      <c r="X216" s="117"/>
      <c r="Y216" s="87" t="str">
        <f>IFERROR(VLOOKUP(I216,Lists!A$4:B$11,2,FALSE),"")</f>
        <v/>
      </c>
      <c r="Z216" s="87" t="str">
        <f>IFERROR(VLOOKUP(#REF!,Lists!A$12:B$45,2,FALSE),"")</f>
        <v/>
      </c>
      <c r="AA216" s="93" t="str">
        <f t="shared" si="47"/>
        <v/>
      </c>
      <c r="AB216" s="103" t="str">
        <f t="shared" si="48"/>
        <v/>
      </c>
      <c r="AC216" s="103" t="str">
        <f t="shared" si="49"/>
        <v/>
      </c>
      <c r="AD216" s="103" t="str">
        <f t="shared" si="50"/>
        <v/>
      </c>
      <c r="AE216" s="103" t="str">
        <f t="shared" si="51"/>
        <v/>
      </c>
      <c r="AF216" s="103" t="str">
        <f t="shared" si="52"/>
        <v/>
      </c>
      <c r="BO216" s="75" t="str">
        <f t="shared" si="53"/>
        <v/>
      </c>
      <c r="BP216" s="75" t="str">
        <f t="shared" si="54"/>
        <v/>
      </c>
      <c r="BQ216" s="75" t="str">
        <f t="shared" si="55"/>
        <v/>
      </c>
      <c r="BR216" s="75" t="str">
        <f t="shared" si="56"/>
        <v/>
      </c>
      <c r="BU216" s="75" t="str">
        <f t="shared" si="57"/>
        <v/>
      </c>
      <c r="CY216" s="42" t="str">
        <f t="shared" si="60"/>
        <v/>
      </c>
    </row>
    <row r="217" spans="1:103" ht="20.100000000000001" customHeight="1" x14ac:dyDescent="0.3">
      <c r="A217" s="93">
        <f>ROW()</f>
        <v>217</v>
      </c>
      <c r="B217" s="142" t="str">
        <f t="shared" si="58"/>
        <v/>
      </c>
      <c r="C217" s="142" t="str">
        <f t="shared" si="46"/>
        <v/>
      </c>
      <c r="D217" s="142" t="str">
        <f>IF(C217="","",COUNTIFS(C$11:C217,"&gt;0"))</f>
        <v/>
      </c>
      <c r="E217" s="57"/>
      <c r="F217" s="58"/>
      <c r="G217" s="58"/>
      <c r="H217" s="57"/>
      <c r="I217" s="192"/>
      <c r="J217" s="68"/>
      <c r="K217" s="70">
        <v>0</v>
      </c>
      <c r="L217" s="196" t="str">
        <f>IFERROR(VLOOKUP(J217,Lists!J$4:K$719,2,FALSE),"")</f>
        <v/>
      </c>
      <c r="M217" s="71" t="str">
        <f>IFERROR(VLOOKUP(J217,Lists!J$4:L$719,3,FALSE),"")</f>
        <v/>
      </c>
      <c r="N217" s="72" t="str">
        <f t="shared" si="59"/>
        <v/>
      </c>
      <c r="O217" s="66"/>
      <c r="P217" s="193"/>
      <c r="Q217" s="194"/>
      <c r="R217" s="293"/>
      <c r="S217" s="97"/>
      <c r="T217" s="105"/>
      <c r="U217" s="106"/>
      <c r="V217" s="97"/>
      <c r="W217" s="107"/>
      <c r="X217" s="117"/>
      <c r="Y217" s="87" t="str">
        <f>IFERROR(VLOOKUP(I217,Lists!A$4:B$11,2,FALSE),"")</f>
        <v/>
      </c>
      <c r="Z217" s="87" t="str">
        <f>IFERROR(VLOOKUP(#REF!,Lists!A$12:B$45,2,FALSE),"")</f>
        <v/>
      </c>
      <c r="AA217" s="93" t="str">
        <f t="shared" si="47"/>
        <v/>
      </c>
      <c r="AB217" s="103" t="str">
        <f t="shared" si="48"/>
        <v/>
      </c>
      <c r="AC217" s="103" t="str">
        <f t="shared" si="49"/>
        <v/>
      </c>
      <c r="AD217" s="103" t="str">
        <f t="shared" si="50"/>
        <v/>
      </c>
      <c r="AE217" s="103" t="str">
        <f t="shared" si="51"/>
        <v/>
      </c>
      <c r="AF217" s="103" t="str">
        <f t="shared" si="52"/>
        <v/>
      </c>
      <c r="AT217" s="86"/>
      <c r="BO217" s="75" t="str">
        <f t="shared" si="53"/>
        <v/>
      </c>
      <c r="BP217" s="75" t="str">
        <f t="shared" si="54"/>
        <v/>
      </c>
      <c r="BQ217" s="75" t="str">
        <f t="shared" si="55"/>
        <v/>
      </c>
      <c r="BR217" s="75" t="str">
        <f t="shared" si="56"/>
        <v/>
      </c>
      <c r="BU217" s="75" t="str">
        <f t="shared" si="57"/>
        <v/>
      </c>
      <c r="CY217" s="42" t="str">
        <f t="shared" si="60"/>
        <v/>
      </c>
    </row>
    <row r="218" spans="1:103" ht="20.100000000000001" customHeight="1" x14ac:dyDescent="0.3">
      <c r="A218" s="93">
        <f>ROW()</f>
        <v>218</v>
      </c>
      <c r="B218" s="142" t="str">
        <f t="shared" si="58"/>
        <v/>
      </c>
      <c r="C218" s="142" t="str">
        <f t="shared" si="46"/>
        <v/>
      </c>
      <c r="D218" s="142" t="str">
        <f>IF(C218="","",COUNTIFS(C$11:C218,"&gt;0"))</f>
        <v/>
      </c>
      <c r="E218" s="57"/>
      <c r="F218" s="58"/>
      <c r="G218" s="58"/>
      <c r="H218" s="57"/>
      <c r="I218" s="192"/>
      <c r="J218" s="68"/>
      <c r="K218" s="70">
        <v>0</v>
      </c>
      <c r="L218" s="196" t="str">
        <f>IFERROR(VLOOKUP(J218,Lists!J$4:K$719,2,FALSE),"")</f>
        <v/>
      </c>
      <c r="M218" s="71" t="str">
        <f>IFERROR(VLOOKUP(J218,Lists!J$4:L$719,3,FALSE),"")</f>
        <v/>
      </c>
      <c r="N218" s="72" t="str">
        <f t="shared" si="59"/>
        <v/>
      </c>
      <c r="O218" s="66"/>
      <c r="P218" s="193"/>
      <c r="Q218" s="194"/>
      <c r="R218" s="293"/>
      <c r="S218" s="97"/>
      <c r="T218" s="105"/>
      <c r="U218" s="106"/>
      <c r="V218" s="97"/>
      <c r="W218" s="107"/>
      <c r="X218" s="117"/>
      <c r="Y218" s="87" t="str">
        <f>IFERROR(VLOOKUP(I218,Lists!A$4:B$11,2,FALSE),"")</f>
        <v/>
      </c>
      <c r="Z218" s="87" t="str">
        <f>IFERROR(VLOOKUP(#REF!,Lists!A$12:B$45,2,FALSE),"")</f>
        <v/>
      </c>
      <c r="AA218" s="93" t="str">
        <f t="shared" si="47"/>
        <v/>
      </c>
      <c r="AB218" s="103" t="str">
        <f t="shared" si="48"/>
        <v/>
      </c>
      <c r="AC218" s="103" t="str">
        <f t="shared" si="49"/>
        <v/>
      </c>
      <c r="AD218" s="103" t="str">
        <f t="shared" si="50"/>
        <v/>
      </c>
      <c r="AE218" s="103" t="str">
        <f t="shared" si="51"/>
        <v/>
      </c>
      <c r="AF218" s="103" t="str">
        <f t="shared" si="52"/>
        <v/>
      </c>
      <c r="BO218" s="75" t="str">
        <f t="shared" si="53"/>
        <v/>
      </c>
      <c r="BP218" s="75" t="str">
        <f t="shared" si="54"/>
        <v/>
      </c>
      <c r="BQ218" s="75" t="str">
        <f t="shared" si="55"/>
        <v/>
      </c>
      <c r="BR218" s="75" t="str">
        <f t="shared" si="56"/>
        <v/>
      </c>
      <c r="BU218" s="75" t="str">
        <f t="shared" si="57"/>
        <v/>
      </c>
      <c r="CY218" s="42" t="str">
        <f t="shared" si="60"/>
        <v/>
      </c>
    </row>
    <row r="219" spans="1:103" ht="20.100000000000001" customHeight="1" x14ac:dyDescent="0.3">
      <c r="A219" s="93">
        <f>ROW()</f>
        <v>219</v>
      </c>
      <c r="B219" s="142" t="str">
        <f t="shared" si="58"/>
        <v/>
      </c>
      <c r="C219" s="142" t="str">
        <f t="shared" si="46"/>
        <v/>
      </c>
      <c r="D219" s="142" t="str">
        <f>IF(C219="","",COUNTIFS(C$11:C219,"&gt;0"))</f>
        <v/>
      </c>
      <c r="E219" s="57"/>
      <c r="F219" s="58"/>
      <c r="G219" s="58"/>
      <c r="H219" s="57"/>
      <c r="I219" s="192"/>
      <c r="J219" s="68"/>
      <c r="K219" s="70">
        <v>0</v>
      </c>
      <c r="L219" s="196" t="str">
        <f>IFERROR(VLOOKUP(J219,Lists!J$4:K$719,2,FALSE),"")</f>
        <v/>
      </c>
      <c r="M219" s="71" t="str">
        <f>IFERROR(VLOOKUP(J219,Lists!J$4:L$719,3,FALSE),"")</f>
        <v/>
      </c>
      <c r="N219" s="72" t="str">
        <f t="shared" si="59"/>
        <v/>
      </c>
      <c r="O219" s="66"/>
      <c r="P219" s="193"/>
      <c r="Q219" s="194"/>
      <c r="R219" s="293"/>
      <c r="S219" s="97"/>
      <c r="T219" s="105"/>
      <c r="U219" s="106"/>
      <c r="V219" s="97"/>
      <c r="W219" s="107"/>
      <c r="X219" s="117"/>
      <c r="Y219" s="87" t="str">
        <f>IFERROR(VLOOKUP(I219,Lists!A$4:B$11,2,FALSE),"")</f>
        <v/>
      </c>
      <c r="Z219" s="87" t="str">
        <f>IFERROR(VLOOKUP(#REF!,Lists!A$12:B$45,2,FALSE),"")</f>
        <v/>
      </c>
      <c r="AA219" s="93" t="str">
        <f t="shared" si="47"/>
        <v/>
      </c>
      <c r="AB219" s="103" t="str">
        <f t="shared" si="48"/>
        <v/>
      </c>
      <c r="AC219" s="103" t="str">
        <f t="shared" si="49"/>
        <v/>
      </c>
      <c r="AD219" s="103" t="str">
        <f t="shared" si="50"/>
        <v/>
      </c>
      <c r="AE219" s="103" t="str">
        <f t="shared" si="51"/>
        <v/>
      </c>
      <c r="AF219" s="103" t="str">
        <f t="shared" si="52"/>
        <v/>
      </c>
      <c r="BO219" s="75" t="str">
        <f t="shared" si="53"/>
        <v/>
      </c>
      <c r="BP219" s="75" t="str">
        <f t="shared" si="54"/>
        <v/>
      </c>
      <c r="BQ219" s="75" t="str">
        <f t="shared" si="55"/>
        <v/>
      </c>
      <c r="BR219" s="75" t="str">
        <f t="shared" si="56"/>
        <v/>
      </c>
      <c r="BU219" s="75" t="str">
        <f t="shared" si="57"/>
        <v/>
      </c>
      <c r="CY219" s="42" t="str">
        <f t="shared" si="60"/>
        <v/>
      </c>
    </row>
    <row r="220" spans="1:103" ht="20.100000000000001" customHeight="1" x14ac:dyDescent="0.3">
      <c r="A220" s="93">
        <f>ROW()</f>
        <v>220</v>
      </c>
      <c r="B220" s="142" t="str">
        <f t="shared" si="58"/>
        <v/>
      </c>
      <c r="C220" s="142" t="str">
        <f t="shared" si="46"/>
        <v/>
      </c>
      <c r="D220" s="142" t="str">
        <f>IF(C220="","",COUNTIFS(C$11:C220,"&gt;0"))</f>
        <v/>
      </c>
      <c r="E220" s="57"/>
      <c r="F220" s="58"/>
      <c r="G220" s="58"/>
      <c r="H220" s="57"/>
      <c r="I220" s="192"/>
      <c r="J220" s="68"/>
      <c r="K220" s="70">
        <v>0</v>
      </c>
      <c r="L220" s="196" t="str">
        <f>IFERROR(VLOOKUP(J220,Lists!J$4:K$719,2,FALSE),"")</f>
        <v/>
      </c>
      <c r="M220" s="71" t="str">
        <f>IFERROR(VLOOKUP(J220,Lists!J$4:L$719,3,FALSE),"")</f>
        <v/>
      </c>
      <c r="N220" s="72" t="str">
        <f t="shared" si="59"/>
        <v/>
      </c>
      <c r="O220" s="66"/>
      <c r="P220" s="193"/>
      <c r="Q220" s="194"/>
      <c r="R220" s="293"/>
      <c r="S220" s="97"/>
      <c r="T220" s="105"/>
      <c r="U220" s="106"/>
      <c r="V220" s="97"/>
      <c r="W220" s="107"/>
      <c r="X220" s="117"/>
      <c r="Y220" s="87" t="str">
        <f>IFERROR(VLOOKUP(I220,Lists!A$4:B$11,2,FALSE),"")</f>
        <v/>
      </c>
      <c r="Z220" s="87" t="str">
        <f>IFERROR(VLOOKUP(#REF!,Lists!A$12:B$45,2,FALSE),"")</f>
        <v/>
      </c>
      <c r="AA220" s="93" t="str">
        <f t="shared" si="47"/>
        <v/>
      </c>
      <c r="AB220" s="103" t="str">
        <f t="shared" si="48"/>
        <v/>
      </c>
      <c r="AC220" s="103" t="str">
        <f t="shared" si="49"/>
        <v/>
      </c>
      <c r="AD220" s="103" t="str">
        <f t="shared" si="50"/>
        <v/>
      </c>
      <c r="AE220" s="103" t="str">
        <f t="shared" si="51"/>
        <v/>
      </c>
      <c r="AF220" s="103" t="str">
        <f t="shared" si="52"/>
        <v/>
      </c>
      <c r="BO220" s="75" t="str">
        <f t="shared" si="53"/>
        <v/>
      </c>
      <c r="BP220" s="75" t="str">
        <f t="shared" si="54"/>
        <v/>
      </c>
      <c r="BQ220" s="75" t="str">
        <f t="shared" si="55"/>
        <v/>
      </c>
      <c r="BR220" s="75" t="str">
        <f t="shared" si="56"/>
        <v/>
      </c>
      <c r="BU220" s="75" t="str">
        <f t="shared" si="57"/>
        <v/>
      </c>
      <c r="CY220" s="42" t="str">
        <f t="shared" si="60"/>
        <v/>
      </c>
    </row>
    <row r="221" spans="1:103" ht="20.100000000000001" customHeight="1" x14ac:dyDescent="0.3">
      <c r="A221" s="93">
        <f>ROW()</f>
        <v>221</v>
      </c>
      <c r="B221" s="142" t="str">
        <f t="shared" si="58"/>
        <v/>
      </c>
      <c r="C221" s="142" t="str">
        <f t="shared" si="46"/>
        <v/>
      </c>
      <c r="D221" s="142" t="str">
        <f>IF(C221="","",COUNTIFS(C$11:C221,"&gt;0"))</f>
        <v/>
      </c>
      <c r="E221" s="57"/>
      <c r="F221" s="58"/>
      <c r="G221" s="58"/>
      <c r="H221" s="57"/>
      <c r="I221" s="192"/>
      <c r="J221" s="68"/>
      <c r="K221" s="70">
        <v>0</v>
      </c>
      <c r="L221" s="196" t="str">
        <f>IFERROR(VLOOKUP(J221,Lists!J$4:K$719,2,FALSE),"")</f>
        <v/>
      </c>
      <c r="M221" s="71" t="str">
        <f>IFERROR(VLOOKUP(J221,Lists!J$4:L$719,3,FALSE),"")</f>
        <v/>
      </c>
      <c r="N221" s="72" t="str">
        <f t="shared" si="59"/>
        <v/>
      </c>
      <c r="O221" s="66"/>
      <c r="P221" s="193"/>
      <c r="Q221" s="194"/>
      <c r="R221" s="293"/>
      <c r="S221" s="97"/>
      <c r="T221" s="105"/>
      <c r="U221" s="106"/>
      <c r="V221" s="97"/>
      <c r="W221" s="107"/>
      <c r="X221" s="117"/>
      <c r="Y221" s="87" t="str">
        <f>IFERROR(VLOOKUP(I221,Lists!A$4:B$11,2,FALSE),"")</f>
        <v/>
      </c>
      <c r="Z221" s="87" t="str">
        <f>IFERROR(VLOOKUP(#REF!,Lists!A$12:B$45,2,FALSE),"")</f>
        <v/>
      </c>
      <c r="AA221" s="93" t="str">
        <f t="shared" si="47"/>
        <v/>
      </c>
      <c r="AB221" s="103" t="str">
        <f t="shared" si="48"/>
        <v/>
      </c>
      <c r="AC221" s="103" t="str">
        <f t="shared" si="49"/>
        <v/>
      </c>
      <c r="AD221" s="103" t="str">
        <f t="shared" si="50"/>
        <v/>
      </c>
      <c r="AE221" s="103" t="str">
        <f t="shared" si="51"/>
        <v/>
      </c>
      <c r="AF221" s="103" t="str">
        <f t="shared" si="52"/>
        <v/>
      </c>
      <c r="BO221" s="75" t="str">
        <f t="shared" si="53"/>
        <v/>
      </c>
      <c r="BP221" s="75" t="str">
        <f t="shared" si="54"/>
        <v/>
      </c>
      <c r="BQ221" s="75" t="str">
        <f t="shared" si="55"/>
        <v/>
      </c>
      <c r="BR221" s="75" t="str">
        <f t="shared" si="56"/>
        <v/>
      </c>
      <c r="BU221" s="75" t="str">
        <f t="shared" si="57"/>
        <v/>
      </c>
      <c r="CY221" s="42" t="str">
        <f t="shared" si="60"/>
        <v/>
      </c>
    </row>
    <row r="222" spans="1:103" ht="20.100000000000001" customHeight="1" x14ac:dyDescent="0.3">
      <c r="A222" s="93">
        <f>ROW()</f>
        <v>222</v>
      </c>
      <c r="B222" s="142" t="str">
        <f t="shared" si="58"/>
        <v/>
      </c>
      <c r="C222" s="142" t="str">
        <f t="shared" si="46"/>
        <v/>
      </c>
      <c r="D222" s="142" t="str">
        <f>IF(C222="","",COUNTIFS(C$11:C222,"&gt;0"))</f>
        <v/>
      </c>
      <c r="E222" s="57"/>
      <c r="F222" s="58"/>
      <c r="G222" s="58"/>
      <c r="H222" s="57"/>
      <c r="I222" s="192"/>
      <c r="J222" s="68"/>
      <c r="K222" s="70">
        <v>0</v>
      </c>
      <c r="L222" s="196" t="str">
        <f>IFERROR(VLOOKUP(J222,Lists!J$4:K$719,2,FALSE),"")</f>
        <v/>
      </c>
      <c r="M222" s="71" t="str">
        <f>IFERROR(VLOOKUP(J222,Lists!J$4:L$719,3,FALSE),"")</f>
        <v/>
      </c>
      <c r="N222" s="72" t="str">
        <f t="shared" si="59"/>
        <v/>
      </c>
      <c r="O222" s="66"/>
      <c r="P222" s="193"/>
      <c r="Q222" s="194"/>
      <c r="R222" s="293"/>
      <c r="S222" s="97"/>
      <c r="T222" s="105"/>
      <c r="U222" s="106"/>
      <c r="V222" s="97"/>
      <c r="W222" s="107"/>
      <c r="X222" s="117"/>
      <c r="Y222" s="87" t="str">
        <f>IFERROR(VLOOKUP(I222,Lists!A$4:B$11,2,FALSE),"")</f>
        <v/>
      </c>
      <c r="Z222" s="87" t="str">
        <f>IFERROR(VLOOKUP(#REF!,Lists!A$12:B$45,2,FALSE),"")</f>
        <v/>
      </c>
      <c r="AA222" s="93" t="str">
        <f t="shared" si="47"/>
        <v/>
      </c>
      <c r="AB222" s="103" t="str">
        <f t="shared" si="48"/>
        <v/>
      </c>
      <c r="AC222" s="103" t="str">
        <f t="shared" si="49"/>
        <v/>
      </c>
      <c r="AD222" s="103" t="str">
        <f t="shared" si="50"/>
        <v/>
      </c>
      <c r="AE222" s="103" t="str">
        <f t="shared" si="51"/>
        <v/>
      </c>
      <c r="AF222" s="103" t="str">
        <f t="shared" si="52"/>
        <v/>
      </c>
      <c r="BO222" s="75" t="str">
        <f t="shared" si="53"/>
        <v/>
      </c>
      <c r="BP222" s="75" t="str">
        <f t="shared" si="54"/>
        <v/>
      </c>
      <c r="BQ222" s="75" t="str">
        <f t="shared" si="55"/>
        <v/>
      </c>
      <c r="BR222" s="75" t="str">
        <f t="shared" si="56"/>
        <v/>
      </c>
      <c r="BU222" s="75" t="str">
        <f t="shared" si="57"/>
        <v/>
      </c>
      <c r="CY222" s="42" t="str">
        <f t="shared" si="60"/>
        <v/>
      </c>
    </row>
    <row r="223" spans="1:103" ht="20.100000000000001" customHeight="1" x14ac:dyDescent="0.3">
      <c r="A223" s="93">
        <f>ROW()</f>
        <v>223</v>
      </c>
      <c r="B223" s="142" t="str">
        <f t="shared" si="58"/>
        <v/>
      </c>
      <c r="C223" s="142" t="str">
        <f t="shared" si="46"/>
        <v/>
      </c>
      <c r="D223" s="142" t="str">
        <f>IF(C223="","",COUNTIFS(C$11:C223,"&gt;0"))</f>
        <v/>
      </c>
      <c r="E223" s="57"/>
      <c r="F223" s="58"/>
      <c r="G223" s="58"/>
      <c r="H223" s="57"/>
      <c r="I223" s="192"/>
      <c r="J223" s="68"/>
      <c r="K223" s="70">
        <v>0</v>
      </c>
      <c r="L223" s="196" t="str">
        <f>IFERROR(VLOOKUP(J223,Lists!J$4:K$719,2,FALSE),"")</f>
        <v/>
      </c>
      <c r="M223" s="71" t="str">
        <f>IFERROR(VLOOKUP(J223,Lists!J$4:L$719,3,FALSE),"")</f>
        <v/>
      </c>
      <c r="N223" s="72" t="str">
        <f t="shared" si="59"/>
        <v/>
      </c>
      <c r="O223" s="66"/>
      <c r="P223" s="193"/>
      <c r="Q223" s="194"/>
      <c r="R223" s="293"/>
      <c r="S223" s="97"/>
      <c r="T223" s="105"/>
      <c r="U223" s="106"/>
      <c r="V223" s="97"/>
      <c r="W223" s="107"/>
      <c r="X223" s="117"/>
      <c r="Y223" s="87" t="str">
        <f>IFERROR(VLOOKUP(I223,Lists!A$4:B$11,2,FALSE),"")</f>
        <v/>
      </c>
      <c r="Z223" s="87" t="str">
        <f>IFERROR(VLOOKUP(#REF!,Lists!A$12:B$45,2,FALSE),"")</f>
        <v/>
      </c>
      <c r="AA223" s="93" t="str">
        <f t="shared" si="47"/>
        <v/>
      </c>
      <c r="AB223" s="103" t="str">
        <f t="shared" si="48"/>
        <v/>
      </c>
      <c r="AC223" s="103" t="str">
        <f t="shared" si="49"/>
        <v/>
      </c>
      <c r="AD223" s="103" t="str">
        <f t="shared" si="50"/>
        <v/>
      </c>
      <c r="AE223" s="103" t="str">
        <f t="shared" si="51"/>
        <v/>
      </c>
      <c r="AF223" s="103" t="str">
        <f t="shared" si="52"/>
        <v/>
      </c>
      <c r="BO223" s="75" t="str">
        <f t="shared" si="53"/>
        <v/>
      </c>
      <c r="BP223" s="75" t="str">
        <f t="shared" si="54"/>
        <v/>
      </c>
      <c r="BQ223" s="75" t="str">
        <f t="shared" si="55"/>
        <v/>
      </c>
      <c r="BR223" s="75" t="str">
        <f t="shared" si="56"/>
        <v/>
      </c>
      <c r="BU223" s="75" t="str">
        <f t="shared" si="57"/>
        <v/>
      </c>
      <c r="CY223" s="42" t="str">
        <f t="shared" si="60"/>
        <v/>
      </c>
    </row>
    <row r="224" spans="1:103" ht="20.100000000000001" customHeight="1" x14ac:dyDescent="0.3">
      <c r="A224" s="93">
        <f>ROW()</f>
        <v>224</v>
      </c>
      <c r="B224" s="142" t="str">
        <f t="shared" si="58"/>
        <v/>
      </c>
      <c r="C224" s="142" t="str">
        <f t="shared" si="46"/>
        <v/>
      </c>
      <c r="D224" s="142" t="str">
        <f>IF(C224="","",COUNTIFS(C$11:C224,"&gt;0"))</f>
        <v/>
      </c>
      <c r="E224" s="57"/>
      <c r="F224" s="58"/>
      <c r="G224" s="58"/>
      <c r="H224" s="57"/>
      <c r="I224" s="192"/>
      <c r="J224" s="68"/>
      <c r="K224" s="70">
        <v>0</v>
      </c>
      <c r="L224" s="196" t="str">
        <f>IFERROR(VLOOKUP(J224,Lists!J$4:K$719,2,FALSE),"")</f>
        <v/>
      </c>
      <c r="M224" s="71" t="str">
        <f>IFERROR(VLOOKUP(J224,Lists!J$4:L$719,3,FALSE),"")</f>
        <v/>
      </c>
      <c r="N224" s="72" t="str">
        <f t="shared" si="59"/>
        <v/>
      </c>
      <c r="O224" s="66"/>
      <c r="P224" s="193"/>
      <c r="Q224" s="194"/>
      <c r="R224" s="293"/>
      <c r="S224" s="97"/>
      <c r="T224" s="105"/>
      <c r="U224" s="106"/>
      <c r="V224" s="97"/>
      <c r="W224" s="107"/>
      <c r="X224" s="117"/>
      <c r="Y224" s="87" t="str">
        <f>IFERROR(VLOOKUP(I224,Lists!A$4:B$11,2,FALSE),"")</f>
        <v/>
      </c>
      <c r="Z224" s="87" t="str">
        <f>IFERROR(VLOOKUP(#REF!,Lists!A$12:B$45,2,FALSE),"")</f>
        <v/>
      </c>
      <c r="AA224" s="93" t="str">
        <f t="shared" si="47"/>
        <v/>
      </c>
      <c r="AB224" s="103" t="str">
        <f t="shared" si="48"/>
        <v/>
      </c>
      <c r="AC224" s="103" t="str">
        <f t="shared" si="49"/>
        <v/>
      </c>
      <c r="AD224" s="103" t="str">
        <f t="shared" si="50"/>
        <v/>
      </c>
      <c r="AE224" s="103" t="str">
        <f t="shared" si="51"/>
        <v/>
      </c>
      <c r="AF224" s="103" t="str">
        <f t="shared" si="52"/>
        <v/>
      </c>
      <c r="BO224" s="75" t="str">
        <f t="shared" si="53"/>
        <v/>
      </c>
      <c r="BP224" s="75" t="str">
        <f t="shared" si="54"/>
        <v/>
      </c>
      <c r="BQ224" s="75" t="str">
        <f t="shared" si="55"/>
        <v/>
      </c>
      <c r="BR224" s="75" t="str">
        <f t="shared" si="56"/>
        <v/>
      </c>
      <c r="BU224" s="75" t="str">
        <f t="shared" si="57"/>
        <v/>
      </c>
      <c r="CY224" s="42" t="str">
        <f t="shared" si="60"/>
        <v/>
      </c>
    </row>
    <row r="225" spans="1:103" ht="20.100000000000001" customHeight="1" x14ac:dyDescent="0.3">
      <c r="A225" s="93">
        <f>ROW()</f>
        <v>225</v>
      </c>
      <c r="B225" s="142" t="str">
        <f t="shared" si="58"/>
        <v/>
      </c>
      <c r="C225" s="142" t="str">
        <f t="shared" si="46"/>
        <v/>
      </c>
      <c r="D225" s="142" t="str">
        <f>IF(C225="","",COUNTIFS(C$11:C225,"&gt;0"))</f>
        <v/>
      </c>
      <c r="E225" s="57"/>
      <c r="F225" s="58"/>
      <c r="G225" s="58"/>
      <c r="H225" s="57"/>
      <c r="I225" s="192"/>
      <c r="J225" s="68"/>
      <c r="K225" s="70">
        <v>0</v>
      </c>
      <c r="L225" s="196" t="str">
        <f>IFERROR(VLOOKUP(J225,Lists!J$4:K$719,2,FALSE),"")</f>
        <v/>
      </c>
      <c r="M225" s="71" t="str">
        <f>IFERROR(VLOOKUP(J225,Lists!J$4:L$719,3,FALSE),"")</f>
        <v/>
      </c>
      <c r="N225" s="72" t="str">
        <f t="shared" si="59"/>
        <v/>
      </c>
      <c r="O225" s="66"/>
      <c r="P225" s="193"/>
      <c r="Q225" s="194"/>
      <c r="R225" s="293"/>
      <c r="S225" s="97"/>
      <c r="T225" s="105"/>
      <c r="U225" s="106"/>
      <c r="V225" s="97"/>
      <c r="W225" s="107"/>
      <c r="X225" s="117"/>
      <c r="Y225" s="87" t="str">
        <f>IFERROR(VLOOKUP(I225,Lists!A$4:B$11,2,FALSE),"")</f>
        <v/>
      </c>
      <c r="Z225" s="87" t="str">
        <f>IFERROR(VLOOKUP(#REF!,Lists!A$12:B$45,2,FALSE),"")</f>
        <v/>
      </c>
      <c r="AA225" s="93" t="str">
        <f t="shared" si="47"/>
        <v/>
      </c>
      <c r="AB225" s="103" t="str">
        <f t="shared" si="48"/>
        <v/>
      </c>
      <c r="AC225" s="103" t="str">
        <f t="shared" si="49"/>
        <v/>
      </c>
      <c r="AD225" s="103" t="str">
        <f t="shared" si="50"/>
        <v/>
      </c>
      <c r="AE225" s="103" t="str">
        <f t="shared" si="51"/>
        <v/>
      </c>
      <c r="AF225" s="103" t="str">
        <f t="shared" si="52"/>
        <v/>
      </c>
      <c r="BO225" s="75" t="str">
        <f t="shared" si="53"/>
        <v/>
      </c>
      <c r="BP225" s="75" t="str">
        <f t="shared" si="54"/>
        <v/>
      </c>
      <c r="BQ225" s="75" t="str">
        <f t="shared" si="55"/>
        <v/>
      </c>
      <c r="BR225" s="75" t="str">
        <f t="shared" si="56"/>
        <v/>
      </c>
      <c r="BU225" s="75" t="str">
        <f t="shared" si="57"/>
        <v/>
      </c>
      <c r="CY225" s="42" t="str">
        <f t="shared" si="60"/>
        <v/>
      </c>
    </row>
    <row r="226" spans="1:103" ht="20.100000000000001" customHeight="1" x14ac:dyDescent="0.3">
      <c r="A226" s="93">
        <f>ROW()</f>
        <v>226</v>
      </c>
      <c r="B226" s="142" t="str">
        <f t="shared" si="58"/>
        <v/>
      </c>
      <c r="C226" s="142" t="str">
        <f t="shared" si="46"/>
        <v/>
      </c>
      <c r="D226" s="142" t="str">
        <f>IF(C226="","",COUNTIFS(C$11:C226,"&gt;0"))</f>
        <v/>
      </c>
      <c r="E226" s="57"/>
      <c r="F226" s="58"/>
      <c r="G226" s="58"/>
      <c r="H226" s="57"/>
      <c r="I226" s="192"/>
      <c r="J226" s="68"/>
      <c r="K226" s="70">
        <v>0</v>
      </c>
      <c r="L226" s="196" t="str">
        <f>IFERROR(VLOOKUP(J226,Lists!J$4:K$719,2,FALSE),"")</f>
        <v/>
      </c>
      <c r="M226" s="71" t="str">
        <f>IFERROR(VLOOKUP(J226,Lists!J$4:L$719,3,FALSE),"")</f>
        <v/>
      </c>
      <c r="N226" s="72" t="str">
        <f t="shared" si="59"/>
        <v/>
      </c>
      <c r="O226" s="66"/>
      <c r="P226" s="193"/>
      <c r="Q226" s="194"/>
      <c r="R226" s="293"/>
      <c r="S226" s="97"/>
      <c r="T226" s="105"/>
      <c r="U226" s="106"/>
      <c r="V226" s="97"/>
      <c r="W226" s="107"/>
      <c r="X226" s="117"/>
      <c r="Y226" s="87" t="str">
        <f>IFERROR(VLOOKUP(I226,Lists!A$4:B$11,2,FALSE),"")</f>
        <v/>
      </c>
      <c r="Z226" s="87" t="str">
        <f>IFERROR(VLOOKUP(#REF!,Lists!A$12:B$45,2,FALSE),"")</f>
        <v/>
      </c>
      <c r="AA226" s="93" t="str">
        <f t="shared" si="47"/>
        <v/>
      </c>
      <c r="AB226" s="103" t="str">
        <f t="shared" si="48"/>
        <v/>
      </c>
      <c r="AC226" s="103" t="str">
        <f t="shared" si="49"/>
        <v/>
      </c>
      <c r="AD226" s="103" t="str">
        <f t="shared" si="50"/>
        <v/>
      </c>
      <c r="AE226" s="103" t="str">
        <f t="shared" si="51"/>
        <v/>
      </c>
      <c r="AF226" s="103" t="str">
        <f t="shared" si="52"/>
        <v/>
      </c>
      <c r="BO226" s="75" t="str">
        <f t="shared" si="53"/>
        <v/>
      </c>
      <c r="BP226" s="75" t="str">
        <f t="shared" si="54"/>
        <v/>
      </c>
      <c r="BQ226" s="75" t="str">
        <f t="shared" si="55"/>
        <v/>
      </c>
      <c r="BR226" s="75" t="str">
        <f t="shared" si="56"/>
        <v/>
      </c>
      <c r="BU226" s="75" t="str">
        <f t="shared" si="57"/>
        <v/>
      </c>
      <c r="CY226" s="42" t="str">
        <f t="shared" si="60"/>
        <v/>
      </c>
    </row>
    <row r="227" spans="1:103" ht="20.100000000000001" customHeight="1" x14ac:dyDescent="0.3">
      <c r="A227" s="93">
        <f>ROW()</f>
        <v>227</v>
      </c>
      <c r="B227" s="142" t="str">
        <f t="shared" si="58"/>
        <v/>
      </c>
      <c r="C227" s="142" t="str">
        <f t="shared" si="46"/>
        <v/>
      </c>
      <c r="D227" s="142" t="str">
        <f>IF(C227="","",COUNTIFS(C$11:C227,"&gt;0"))</f>
        <v/>
      </c>
      <c r="E227" s="57"/>
      <c r="F227" s="58"/>
      <c r="G227" s="58"/>
      <c r="H227" s="57"/>
      <c r="I227" s="192"/>
      <c r="J227" s="68"/>
      <c r="K227" s="70">
        <v>0</v>
      </c>
      <c r="L227" s="196" t="str">
        <f>IFERROR(VLOOKUP(J227,Lists!J$4:K$719,2,FALSE),"")</f>
        <v/>
      </c>
      <c r="M227" s="71" t="str">
        <f>IFERROR(VLOOKUP(J227,Lists!J$4:L$719,3,FALSE),"")</f>
        <v/>
      </c>
      <c r="N227" s="72" t="str">
        <f t="shared" si="59"/>
        <v/>
      </c>
      <c r="O227" s="66"/>
      <c r="P227" s="193"/>
      <c r="Q227" s="194"/>
      <c r="R227" s="293"/>
      <c r="S227" s="97"/>
      <c r="T227" s="105"/>
      <c r="U227" s="106"/>
      <c r="V227" s="97"/>
      <c r="W227" s="107"/>
      <c r="X227" s="117"/>
      <c r="Y227" s="87" t="str">
        <f>IFERROR(VLOOKUP(I227,Lists!A$4:B$11,2,FALSE),"")</f>
        <v/>
      </c>
      <c r="Z227" s="87" t="str">
        <f>IFERROR(VLOOKUP(#REF!,Lists!A$12:B$45,2,FALSE),"")</f>
        <v/>
      </c>
      <c r="AA227" s="93" t="str">
        <f t="shared" si="47"/>
        <v/>
      </c>
      <c r="AB227" s="103" t="str">
        <f t="shared" si="48"/>
        <v/>
      </c>
      <c r="AC227" s="103" t="str">
        <f t="shared" si="49"/>
        <v/>
      </c>
      <c r="AD227" s="103" t="str">
        <f t="shared" si="50"/>
        <v/>
      </c>
      <c r="AE227" s="103" t="str">
        <f t="shared" si="51"/>
        <v/>
      </c>
      <c r="AF227" s="103" t="str">
        <f t="shared" si="52"/>
        <v/>
      </c>
      <c r="BO227" s="75" t="str">
        <f t="shared" si="53"/>
        <v/>
      </c>
      <c r="BP227" s="75" t="str">
        <f t="shared" si="54"/>
        <v/>
      </c>
      <c r="BQ227" s="75" t="str">
        <f t="shared" si="55"/>
        <v/>
      </c>
      <c r="BR227" s="75" t="str">
        <f t="shared" si="56"/>
        <v/>
      </c>
      <c r="BU227" s="75" t="str">
        <f t="shared" si="57"/>
        <v/>
      </c>
      <c r="CY227" s="42" t="str">
        <f t="shared" si="60"/>
        <v/>
      </c>
    </row>
    <row r="228" spans="1:103" ht="20.100000000000001" customHeight="1" x14ac:dyDescent="0.3">
      <c r="A228" s="93">
        <f>ROW()</f>
        <v>228</v>
      </c>
      <c r="B228" s="142" t="str">
        <f t="shared" si="58"/>
        <v/>
      </c>
      <c r="C228" s="142" t="str">
        <f t="shared" si="46"/>
        <v/>
      </c>
      <c r="D228" s="142" t="str">
        <f>IF(C228="","",COUNTIFS(C$11:C228,"&gt;0"))</f>
        <v/>
      </c>
      <c r="E228" s="57"/>
      <c r="F228" s="58"/>
      <c r="G228" s="58"/>
      <c r="H228" s="57"/>
      <c r="I228" s="192"/>
      <c r="J228" s="68"/>
      <c r="K228" s="70">
        <v>0</v>
      </c>
      <c r="L228" s="196" t="str">
        <f>IFERROR(VLOOKUP(J228,Lists!J$4:K$719,2,FALSE),"")</f>
        <v/>
      </c>
      <c r="M228" s="71" t="str">
        <f>IFERROR(VLOOKUP(J228,Lists!J$4:L$719,3,FALSE),"")</f>
        <v/>
      </c>
      <c r="N228" s="72" t="str">
        <f t="shared" si="59"/>
        <v/>
      </c>
      <c r="O228" s="66"/>
      <c r="P228" s="193"/>
      <c r="Q228" s="194"/>
      <c r="R228" s="293"/>
      <c r="S228" s="97"/>
      <c r="T228" s="105"/>
      <c r="U228" s="106"/>
      <c r="V228" s="97"/>
      <c r="W228" s="107"/>
      <c r="X228" s="117"/>
      <c r="Y228" s="87" t="str">
        <f>IFERROR(VLOOKUP(I228,Lists!A$4:B$11,2,FALSE),"")</f>
        <v/>
      </c>
      <c r="Z228" s="87" t="str">
        <f>IFERROR(VLOOKUP(#REF!,Lists!A$12:B$45,2,FALSE),"")</f>
        <v/>
      </c>
      <c r="AA228" s="93" t="str">
        <f t="shared" si="47"/>
        <v/>
      </c>
      <c r="AB228" s="103" t="str">
        <f t="shared" si="48"/>
        <v/>
      </c>
      <c r="AC228" s="103" t="str">
        <f t="shared" si="49"/>
        <v/>
      </c>
      <c r="AD228" s="103" t="str">
        <f t="shared" si="50"/>
        <v/>
      </c>
      <c r="AE228" s="103" t="str">
        <f t="shared" si="51"/>
        <v/>
      </c>
      <c r="AF228" s="103" t="str">
        <f t="shared" si="52"/>
        <v/>
      </c>
      <c r="BO228" s="75" t="str">
        <f t="shared" si="53"/>
        <v/>
      </c>
      <c r="BP228" s="75" t="str">
        <f t="shared" si="54"/>
        <v/>
      </c>
      <c r="BQ228" s="75" t="str">
        <f t="shared" si="55"/>
        <v/>
      </c>
      <c r="BR228" s="75" t="str">
        <f t="shared" si="56"/>
        <v/>
      </c>
      <c r="BU228" s="75" t="str">
        <f t="shared" si="57"/>
        <v/>
      </c>
      <c r="CY228" s="42" t="str">
        <f t="shared" si="60"/>
        <v/>
      </c>
    </row>
    <row r="229" spans="1:103" ht="20.100000000000001" customHeight="1" x14ac:dyDescent="0.3">
      <c r="A229" s="93">
        <f>ROW()</f>
        <v>229</v>
      </c>
      <c r="B229" s="142" t="str">
        <f t="shared" si="58"/>
        <v/>
      </c>
      <c r="C229" s="142" t="str">
        <f t="shared" si="46"/>
        <v/>
      </c>
      <c r="D229" s="142" t="str">
        <f>IF(C229="","",COUNTIFS(C$11:C229,"&gt;0"))</f>
        <v/>
      </c>
      <c r="E229" s="57"/>
      <c r="F229" s="58"/>
      <c r="G229" s="58"/>
      <c r="H229" s="57"/>
      <c r="I229" s="192"/>
      <c r="J229" s="68"/>
      <c r="K229" s="70">
        <v>0</v>
      </c>
      <c r="L229" s="196" t="str">
        <f>IFERROR(VLOOKUP(J229,Lists!J$4:K$719,2,FALSE),"")</f>
        <v/>
      </c>
      <c r="M229" s="71" t="str">
        <f>IFERROR(VLOOKUP(J229,Lists!J$4:L$719,3,FALSE),"")</f>
        <v/>
      </c>
      <c r="N229" s="72" t="str">
        <f t="shared" si="59"/>
        <v/>
      </c>
      <c r="O229" s="66"/>
      <c r="P229" s="193"/>
      <c r="Q229" s="194"/>
      <c r="R229" s="293"/>
      <c r="S229" s="97"/>
      <c r="T229" s="105"/>
      <c r="U229" s="106"/>
      <c r="V229" s="97"/>
      <c r="W229" s="107"/>
      <c r="X229" s="117"/>
      <c r="Y229" s="87" t="str">
        <f>IFERROR(VLOOKUP(I229,Lists!A$4:B$11,2,FALSE),"")</f>
        <v/>
      </c>
      <c r="Z229" s="87" t="str">
        <f>IFERROR(VLOOKUP(#REF!,Lists!A$12:B$45,2,FALSE),"")</f>
        <v/>
      </c>
      <c r="AA229" s="93" t="str">
        <f t="shared" si="47"/>
        <v/>
      </c>
      <c r="AB229" s="103" t="str">
        <f t="shared" si="48"/>
        <v/>
      </c>
      <c r="AC229" s="103" t="str">
        <f t="shared" si="49"/>
        <v/>
      </c>
      <c r="AD229" s="103" t="str">
        <f t="shared" si="50"/>
        <v/>
      </c>
      <c r="AE229" s="103" t="str">
        <f t="shared" si="51"/>
        <v/>
      </c>
      <c r="AF229" s="103" t="str">
        <f t="shared" si="52"/>
        <v/>
      </c>
      <c r="BO229" s="75" t="str">
        <f t="shared" si="53"/>
        <v/>
      </c>
      <c r="BP229" s="75" t="str">
        <f t="shared" si="54"/>
        <v/>
      </c>
      <c r="BQ229" s="75" t="str">
        <f t="shared" si="55"/>
        <v/>
      </c>
      <c r="BR229" s="75" t="str">
        <f t="shared" si="56"/>
        <v/>
      </c>
      <c r="BU229" s="75" t="str">
        <f t="shared" si="57"/>
        <v/>
      </c>
      <c r="CY229" s="42" t="str">
        <f t="shared" si="60"/>
        <v/>
      </c>
    </row>
    <row r="230" spans="1:103" ht="20.100000000000001" customHeight="1" x14ac:dyDescent="0.3">
      <c r="A230" s="93">
        <f>ROW()</f>
        <v>230</v>
      </c>
      <c r="B230" s="142" t="str">
        <f t="shared" si="58"/>
        <v/>
      </c>
      <c r="C230" s="142" t="str">
        <f t="shared" si="46"/>
        <v/>
      </c>
      <c r="D230" s="142" t="str">
        <f>IF(C230="","",COUNTIFS(C$11:C230,"&gt;0"))</f>
        <v/>
      </c>
      <c r="E230" s="57"/>
      <c r="F230" s="58"/>
      <c r="G230" s="58"/>
      <c r="H230" s="57"/>
      <c r="I230" s="192"/>
      <c r="J230" s="68"/>
      <c r="K230" s="70">
        <v>0</v>
      </c>
      <c r="L230" s="196" t="str">
        <f>IFERROR(VLOOKUP(J230,Lists!J$4:K$719,2,FALSE),"")</f>
        <v/>
      </c>
      <c r="M230" s="71" t="str">
        <f>IFERROR(VLOOKUP(J230,Lists!J$4:L$719,3,FALSE),"")</f>
        <v/>
      </c>
      <c r="N230" s="72" t="str">
        <f t="shared" si="59"/>
        <v/>
      </c>
      <c r="O230" s="66"/>
      <c r="P230" s="193"/>
      <c r="Q230" s="194"/>
      <c r="R230" s="293"/>
      <c r="S230" s="97"/>
      <c r="T230" s="105"/>
      <c r="U230" s="106"/>
      <c r="V230" s="97"/>
      <c r="W230" s="107"/>
      <c r="X230" s="117"/>
      <c r="Y230" s="87" t="str">
        <f>IFERROR(VLOOKUP(I230,Lists!A$4:B$11,2,FALSE),"")</f>
        <v/>
      </c>
      <c r="Z230" s="87" t="str">
        <f>IFERROR(VLOOKUP(#REF!,Lists!A$12:B$45,2,FALSE),"")</f>
        <v/>
      </c>
      <c r="AA230" s="93" t="str">
        <f t="shared" si="47"/>
        <v/>
      </c>
      <c r="AB230" s="103" t="str">
        <f t="shared" si="48"/>
        <v/>
      </c>
      <c r="AC230" s="103" t="str">
        <f t="shared" si="49"/>
        <v/>
      </c>
      <c r="AD230" s="103" t="str">
        <f t="shared" si="50"/>
        <v/>
      </c>
      <c r="AE230" s="103" t="str">
        <f t="shared" si="51"/>
        <v/>
      </c>
      <c r="AF230" s="103" t="str">
        <f t="shared" si="52"/>
        <v/>
      </c>
      <c r="BO230" s="75" t="str">
        <f t="shared" si="53"/>
        <v/>
      </c>
      <c r="BP230" s="75" t="str">
        <f t="shared" si="54"/>
        <v/>
      </c>
      <c r="BQ230" s="75" t="str">
        <f t="shared" si="55"/>
        <v/>
      </c>
      <c r="BR230" s="75" t="str">
        <f t="shared" si="56"/>
        <v/>
      </c>
      <c r="BU230" s="75" t="str">
        <f t="shared" si="57"/>
        <v/>
      </c>
      <c r="CY230" s="42" t="str">
        <f t="shared" si="60"/>
        <v/>
      </c>
    </row>
    <row r="231" spans="1:103" ht="20.100000000000001" customHeight="1" x14ac:dyDescent="0.3">
      <c r="A231" s="93">
        <f>ROW()</f>
        <v>231</v>
      </c>
      <c r="B231" s="142" t="str">
        <f t="shared" si="58"/>
        <v/>
      </c>
      <c r="C231" s="142" t="str">
        <f t="shared" si="46"/>
        <v/>
      </c>
      <c r="D231" s="142" t="str">
        <f>IF(C231="","",COUNTIFS(C$11:C231,"&gt;0"))</f>
        <v/>
      </c>
      <c r="E231" s="57"/>
      <c r="F231" s="58"/>
      <c r="G231" s="58"/>
      <c r="H231" s="57"/>
      <c r="I231" s="192"/>
      <c r="J231" s="68"/>
      <c r="K231" s="70">
        <v>0</v>
      </c>
      <c r="L231" s="196" t="str">
        <f>IFERROR(VLOOKUP(J231,Lists!J$4:K$719,2,FALSE),"")</f>
        <v/>
      </c>
      <c r="M231" s="71" t="str">
        <f>IFERROR(VLOOKUP(J231,Lists!J$4:L$719,3,FALSE),"")</f>
        <v/>
      </c>
      <c r="N231" s="72" t="str">
        <f t="shared" si="59"/>
        <v/>
      </c>
      <c r="O231" s="66"/>
      <c r="P231" s="193"/>
      <c r="Q231" s="194"/>
      <c r="R231" s="293"/>
      <c r="S231" s="97"/>
      <c r="T231" s="105"/>
      <c r="U231" s="106"/>
      <c r="V231" s="97"/>
      <c r="W231" s="107"/>
      <c r="X231" s="117"/>
      <c r="Y231" s="87" t="str">
        <f>IFERROR(VLOOKUP(I231,Lists!A$4:B$11,2,FALSE),"")</f>
        <v/>
      </c>
      <c r="Z231" s="87" t="str">
        <f>IFERROR(VLOOKUP(#REF!,Lists!A$12:B$45,2,FALSE),"")</f>
        <v/>
      </c>
      <c r="AA231" s="93" t="str">
        <f t="shared" si="47"/>
        <v/>
      </c>
      <c r="AB231" s="103" t="str">
        <f t="shared" si="48"/>
        <v/>
      </c>
      <c r="AC231" s="103" t="str">
        <f t="shared" si="49"/>
        <v/>
      </c>
      <c r="AD231" s="103" t="str">
        <f t="shared" si="50"/>
        <v/>
      </c>
      <c r="AE231" s="103" t="str">
        <f t="shared" si="51"/>
        <v/>
      </c>
      <c r="AF231" s="103" t="str">
        <f t="shared" si="52"/>
        <v/>
      </c>
      <c r="BO231" s="75" t="str">
        <f t="shared" si="53"/>
        <v/>
      </c>
      <c r="BP231" s="75" t="str">
        <f t="shared" si="54"/>
        <v/>
      </c>
      <c r="BQ231" s="75" t="str">
        <f t="shared" si="55"/>
        <v/>
      </c>
      <c r="BR231" s="75" t="str">
        <f t="shared" si="56"/>
        <v/>
      </c>
      <c r="BU231" s="75" t="str">
        <f t="shared" si="57"/>
        <v/>
      </c>
      <c r="CY231" s="42" t="str">
        <f t="shared" si="60"/>
        <v/>
      </c>
    </row>
    <row r="232" spans="1:103" ht="20.100000000000001" customHeight="1" x14ac:dyDescent="0.3">
      <c r="A232" s="93">
        <f>ROW()</f>
        <v>232</v>
      </c>
      <c r="B232" s="142" t="str">
        <f t="shared" si="58"/>
        <v/>
      </c>
      <c r="C232" s="142" t="str">
        <f t="shared" si="46"/>
        <v/>
      </c>
      <c r="D232" s="142" t="str">
        <f>IF(C232="","",COUNTIFS(C$11:C232,"&gt;0"))</f>
        <v/>
      </c>
      <c r="E232" s="57"/>
      <c r="F232" s="58"/>
      <c r="G232" s="58"/>
      <c r="H232" s="57"/>
      <c r="I232" s="192"/>
      <c r="J232" s="68"/>
      <c r="K232" s="70">
        <v>0</v>
      </c>
      <c r="L232" s="196" t="str">
        <f>IFERROR(VLOOKUP(J232,Lists!J$4:K$719,2,FALSE),"")</f>
        <v/>
      </c>
      <c r="M232" s="71" t="str">
        <f>IFERROR(VLOOKUP(J232,Lists!J$4:L$719,3,FALSE),"")</f>
        <v/>
      </c>
      <c r="N232" s="72" t="str">
        <f t="shared" si="59"/>
        <v/>
      </c>
      <c r="O232" s="66"/>
      <c r="P232" s="193"/>
      <c r="Q232" s="194"/>
      <c r="R232" s="293"/>
      <c r="S232" s="97"/>
      <c r="T232" s="105"/>
      <c r="U232" s="106"/>
      <c r="V232" s="97"/>
      <c r="W232" s="107"/>
      <c r="X232" s="117"/>
      <c r="Y232" s="87" t="str">
        <f>IFERROR(VLOOKUP(I232,Lists!A$4:B$11,2,FALSE),"")</f>
        <v/>
      </c>
      <c r="Z232" s="87" t="str">
        <f>IFERROR(VLOOKUP(#REF!,Lists!A$12:B$45,2,FALSE),"")</f>
        <v/>
      </c>
      <c r="AA232" s="93" t="str">
        <f t="shared" si="47"/>
        <v/>
      </c>
      <c r="AB232" s="103" t="str">
        <f t="shared" si="48"/>
        <v/>
      </c>
      <c r="AC232" s="103" t="str">
        <f t="shared" si="49"/>
        <v/>
      </c>
      <c r="AD232" s="103" t="str">
        <f t="shared" si="50"/>
        <v/>
      </c>
      <c r="AE232" s="103" t="str">
        <f t="shared" si="51"/>
        <v/>
      </c>
      <c r="AF232" s="103" t="str">
        <f t="shared" si="52"/>
        <v/>
      </c>
      <c r="BO232" s="75" t="str">
        <f t="shared" si="53"/>
        <v/>
      </c>
      <c r="BP232" s="75" t="str">
        <f t="shared" si="54"/>
        <v/>
      </c>
      <c r="BQ232" s="75" t="str">
        <f t="shared" si="55"/>
        <v/>
      </c>
      <c r="BR232" s="75" t="str">
        <f t="shared" si="56"/>
        <v/>
      </c>
      <c r="BU232" s="75" t="str">
        <f t="shared" si="57"/>
        <v/>
      </c>
      <c r="CY232" s="42" t="str">
        <f t="shared" si="60"/>
        <v/>
      </c>
    </row>
    <row r="233" spans="1:103" ht="20.100000000000001" customHeight="1" x14ac:dyDescent="0.3">
      <c r="A233" s="93">
        <f>ROW()</f>
        <v>233</v>
      </c>
      <c r="B233" s="142" t="str">
        <f t="shared" si="58"/>
        <v/>
      </c>
      <c r="C233" s="142" t="str">
        <f t="shared" si="46"/>
        <v/>
      </c>
      <c r="D233" s="142" t="str">
        <f>IF(C233="","",COUNTIFS(C$11:C233,"&gt;0"))</f>
        <v/>
      </c>
      <c r="E233" s="57"/>
      <c r="F233" s="58"/>
      <c r="G233" s="58"/>
      <c r="H233" s="57"/>
      <c r="I233" s="192"/>
      <c r="J233" s="68"/>
      <c r="K233" s="70">
        <v>0</v>
      </c>
      <c r="L233" s="196" t="str">
        <f>IFERROR(VLOOKUP(J233,Lists!J$4:K$719,2,FALSE),"")</f>
        <v/>
      </c>
      <c r="M233" s="71" t="str">
        <f>IFERROR(VLOOKUP(J233,Lists!J$4:L$719,3,FALSE),"")</f>
        <v/>
      </c>
      <c r="N233" s="72" t="str">
        <f t="shared" si="59"/>
        <v/>
      </c>
      <c r="O233" s="66"/>
      <c r="P233" s="193"/>
      <c r="Q233" s="194"/>
      <c r="R233" s="293"/>
      <c r="S233" s="97"/>
      <c r="T233" s="105"/>
      <c r="U233" s="106"/>
      <c r="V233" s="97"/>
      <c r="W233" s="107"/>
      <c r="X233" s="117"/>
      <c r="Y233" s="87" t="str">
        <f>IFERROR(VLOOKUP(I233,Lists!A$4:B$11,2,FALSE),"")</f>
        <v/>
      </c>
      <c r="Z233" s="87" t="str">
        <f>IFERROR(VLOOKUP(#REF!,Lists!A$12:B$45,2,FALSE),"")</f>
        <v/>
      </c>
      <c r="AA233" s="93" t="str">
        <f t="shared" si="47"/>
        <v/>
      </c>
      <c r="AB233" s="103" t="str">
        <f t="shared" si="48"/>
        <v/>
      </c>
      <c r="AC233" s="103" t="str">
        <f t="shared" si="49"/>
        <v/>
      </c>
      <c r="AD233" s="103" t="str">
        <f t="shared" si="50"/>
        <v/>
      </c>
      <c r="AE233" s="103" t="str">
        <f t="shared" si="51"/>
        <v/>
      </c>
      <c r="AF233" s="103" t="str">
        <f t="shared" si="52"/>
        <v/>
      </c>
      <c r="BO233" s="75" t="str">
        <f t="shared" si="53"/>
        <v/>
      </c>
      <c r="BP233" s="75" t="str">
        <f t="shared" si="54"/>
        <v/>
      </c>
      <c r="BQ233" s="75" t="str">
        <f t="shared" si="55"/>
        <v/>
      </c>
      <c r="BR233" s="75" t="str">
        <f t="shared" si="56"/>
        <v/>
      </c>
      <c r="BU233" s="75" t="str">
        <f t="shared" si="57"/>
        <v/>
      </c>
      <c r="CY233" s="42" t="str">
        <f t="shared" si="60"/>
        <v/>
      </c>
    </row>
    <row r="234" spans="1:103" ht="20.100000000000001" customHeight="1" x14ac:dyDescent="0.3">
      <c r="A234" s="93">
        <f>ROW()</f>
        <v>234</v>
      </c>
      <c r="B234" s="142" t="str">
        <f t="shared" si="58"/>
        <v/>
      </c>
      <c r="C234" s="142" t="str">
        <f t="shared" si="46"/>
        <v/>
      </c>
      <c r="D234" s="142" t="str">
        <f>IF(C234="","",COUNTIFS(C$11:C234,"&gt;0"))</f>
        <v/>
      </c>
      <c r="E234" s="57"/>
      <c r="F234" s="58"/>
      <c r="G234" s="58"/>
      <c r="H234" s="57"/>
      <c r="I234" s="192"/>
      <c r="J234" s="68"/>
      <c r="K234" s="70">
        <v>0</v>
      </c>
      <c r="L234" s="196" t="str">
        <f>IFERROR(VLOOKUP(J234,Lists!J$4:K$719,2,FALSE),"")</f>
        <v/>
      </c>
      <c r="M234" s="71" t="str">
        <f>IFERROR(VLOOKUP(J234,Lists!J$4:L$719,3,FALSE),"")</f>
        <v/>
      </c>
      <c r="N234" s="72" t="str">
        <f t="shared" si="59"/>
        <v/>
      </c>
      <c r="O234" s="66"/>
      <c r="P234" s="193"/>
      <c r="Q234" s="194"/>
      <c r="R234" s="293"/>
      <c r="S234" s="97"/>
      <c r="T234" s="105"/>
      <c r="U234" s="106"/>
      <c r="V234" s="97"/>
      <c r="W234" s="107"/>
      <c r="X234" s="117"/>
      <c r="Y234" s="87" t="str">
        <f>IFERROR(VLOOKUP(I234,Lists!A$4:B$11,2,FALSE),"")</f>
        <v/>
      </c>
      <c r="Z234" s="87" t="str">
        <f>IFERROR(VLOOKUP(#REF!,Lists!A$12:B$45,2,FALSE),"")</f>
        <v/>
      </c>
      <c r="AA234" s="93" t="str">
        <f t="shared" si="47"/>
        <v/>
      </c>
      <c r="AB234" s="103" t="str">
        <f t="shared" si="48"/>
        <v/>
      </c>
      <c r="AC234" s="103" t="str">
        <f t="shared" si="49"/>
        <v/>
      </c>
      <c r="AD234" s="103" t="str">
        <f t="shared" si="50"/>
        <v/>
      </c>
      <c r="AE234" s="103" t="str">
        <f t="shared" si="51"/>
        <v/>
      </c>
      <c r="AF234" s="103" t="str">
        <f t="shared" si="52"/>
        <v/>
      </c>
      <c r="BO234" s="75" t="str">
        <f t="shared" si="53"/>
        <v/>
      </c>
      <c r="BP234" s="75" t="str">
        <f t="shared" si="54"/>
        <v/>
      </c>
      <c r="BQ234" s="75" t="str">
        <f t="shared" si="55"/>
        <v/>
      </c>
      <c r="BR234" s="75" t="str">
        <f t="shared" si="56"/>
        <v/>
      </c>
      <c r="BU234" s="75" t="str">
        <f t="shared" si="57"/>
        <v/>
      </c>
      <c r="CY234" s="42" t="str">
        <f t="shared" si="60"/>
        <v/>
      </c>
    </row>
    <row r="235" spans="1:103" ht="20.100000000000001" customHeight="1" x14ac:dyDescent="0.3">
      <c r="A235" s="93">
        <f>ROW()</f>
        <v>235</v>
      </c>
      <c r="B235" s="142" t="str">
        <f t="shared" si="58"/>
        <v/>
      </c>
      <c r="C235" s="142" t="str">
        <f t="shared" si="46"/>
        <v/>
      </c>
      <c r="D235" s="142" t="str">
        <f>IF(C235="","",COUNTIFS(C$11:C235,"&gt;0"))</f>
        <v/>
      </c>
      <c r="E235" s="57"/>
      <c r="F235" s="58"/>
      <c r="G235" s="58"/>
      <c r="H235" s="57"/>
      <c r="I235" s="192"/>
      <c r="J235" s="68"/>
      <c r="K235" s="70">
        <v>0</v>
      </c>
      <c r="L235" s="196" t="str">
        <f>IFERROR(VLOOKUP(J235,Lists!J$4:K$719,2,FALSE),"")</f>
        <v/>
      </c>
      <c r="M235" s="71" t="str">
        <f>IFERROR(VLOOKUP(J235,Lists!J$4:L$719,3,FALSE),"")</f>
        <v/>
      </c>
      <c r="N235" s="72" t="str">
        <f t="shared" si="59"/>
        <v/>
      </c>
      <c r="O235" s="66"/>
      <c r="P235" s="193"/>
      <c r="Q235" s="194"/>
      <c r="R235" s="293"/>
      <c r="S235" s="97"/>
      <c r="T235" s="105"/>
      <c r="U235" s="106"/>
      <c r="V235" s="97"/>
      <c r="W235" s="107"/>
      <c r="X235" s="117"/>
      <c r="Y235" s="87" t="str">
        <f>IFERROR(VLOOKUP(I235,Lists!A$4:B$11,2,FALSE),"")</f>
        <v/>
      </c>
      <c r="Z235" s="87" t="str">
        <f>IFERROR(VLOOKUP(#REF!,Lists!A$12:B$45,2,FALSE),"")</f>
        <v/>
      </c>
      <c r="AA235" s="93" t="str">
        <f t="shared" si="47"/>
        <v/>
      </c>
      <c r="AB235" s="103" t="str">
        <f t="shared" si="48"/>
        <v/>
      </c>
      <c r="AC235" s="103" t="str">
        <f t="shared" si="49"/>
        <v/>
      </c>
      <c r="AD235" s="103" t="str">
        <f t="shared" si="50"/>
        <v/>
      </c>
      <c r="AE235" s="103" t="str">
        <f t="shared" si="51"/>
        <v/>
      </c>
      <c r="AF235" s="103" t="str">
        <f t="shared" si="52"/>
        <v/>
      </c>
      <c r="BO235" s="75" t="str">
        <f t="shared" si="53"/>
        <v/>
      </c>
      <c r="BP235" s="75" t="str">
        <f t="shared" si="54"/>
        <v/>
      </c>
      <c r="BQ235" s="75" t="str">
        <f t="shared" si="55"/>
        <v/>
      </c>
      <c r="BR235" s="75" t="str">
        <f t="shared" si="56"/>
        <v/>
      </c>
      <c r="BU235" s="75" t="str">
        <f t="shared" si="57"/>
        <v/>
      </c>
      <c r="CY235" s="42" t="str">
        <f t="shared" si="60"/>
        <v/>
      </c>
    </row>
    <row r="236" spans="1:103" ht="20.100000000000001" customHeight="1" x14ac:dyDescent="0.3">
      <c r="A236" s="93">
        <f>ROW()</f>
        <v>236</v>
      </c>
      <c r="B236" s="142" t="str">
        <f t="shared" si="58"/>
        <v/>
      </c>
      <c r="C236" s="142" t="str">
        <f t="shared" si="46"/>
        <v/>
      </c>
      <c r="D236" s="142" t="str">
        <f>IF(C236="","",COUNTIFS(C$11:C236,"&gt;0"))</f>
        <v/>
      </c>
      <c r="E236" s="57"/>
      <c r="F236" s="58"/>
      <c r="G236" s="58"/>
      <c r="H236" s="57"/>
      <c r="I236" s="192"/>
      <c r="J236" s="68"/>
      <c r="K236" s="70">
        <v>0</v>
      </c>
      <c r="L236" s="196" t="str">
        <f>IFERROR(VLOOKUP(J236,Lists!J$4:K$719,2,FALSE),"")</f>
        <v/>
      </c>
      <c r="M236" s="71" t="str">
        <f>IFERROR(VLOOKUP(J236,Lists!J$4:L$719,3,FALSE),"")</f>
        <v/>
      </c>
      <c r="N236" s="72" t="str">
        <f t="shared" si="59"/>
        <v/>
      </c>
      <c r="O236" s="66"/>
      <c r="P236" s="193"/>
      <c r="Q236" s="194"/>
      <c r="R236" s="293"/>
      <c r="S236" s="97"/>
      <c r="T236" s="105"/>
      <c r="U236" s="106"/>
      <c r="V236" s="97"/>
      <c r="W236" s="107"/>
      <c r="X236" s="117"/>
      <c r="Y236" s="87" t="str">
        <f>IFERROR(VLOOKUP(I236,Lists!A$4:B$11,2,FALSE),"")</f>
        <v/>
      </c>
      <c r="Z236" s="87" t="str">
        <f>IFERROR(VLOOKUP(#REF!,Lists!A$12:B$45,2,FALSE),"")</f>
        <v/>
      </c>
      <c r="AA236" s="93" t="str">
        <f t="shared" si="47"/>
        <v/>
      </c>
      <c r="AB236" s="103" t="str">
        <f t="shared" si="48"/>
        <v/>
      </c>
      <c r="AC236" s="103" t="str">
        <f t="shared" si="49"/>
        <v/>
      </c>
      <c r="AD236" s="103" t="str">
        <f t="shared" si="50"/>
        <v/>
      </c>
      <c r="AE236" s="103" t="str">
        <f t="shared" si="51"/>
        <v/>
      </c>
      <c r="AF236" s="103" t="str">
        <f t="shared" si="52"/>
        <v/>
      </c>
      <c r="BO236" s="75" t="str">
        <f t="shared" si="53"/>
        <v/>
      </c>
      <c r="BP236" s="75" t="str">
        <f t="shared" si="54"/>
        <v/>
      </c>
      <c r="BQ236" s="75" t="str">
        <f t="shared" si="55"/>
        <v/>
      </c>
      <c r="BR236" s="75" t="str">
        <f t="shared" si="56"/>
        <v/>
      </c>
      <c r="BU236" s="75" t="str">
        <f t="shared" si="57"/>
        <v/>
      </c>
      <c r="CY236" s="42" t="str">
        <f t="shared" si="60"/>
        <v/>
      </c>
    </row>
    <row r="237" spans="1:103" ht="20.100000000000001" customHeight="1" x14ac:dyDescent="0.3">
      <c r="A237" s="93">
        <f>ROW()</f>
        <v>237</v>
      </c>
      <c r="B237" s="142" t="str">
        <f t="shared" si="58"/>
        <v/>
      </c>
      <c r="C237" s="142" t="str">
        <f t="shared" si="46"/>
        <v/>
      </c>
      <c r="D237" s="142" t="str">
        <f>IF(C237="","",COUNTIFS(C$11:C237,"&gt;0"))</f>
        <v/>
      </c>
      <c r="E237" s="57"/>
      <c r="F237" s="58"/>
      <c r="G237" s="58"/>
      <c r="H237" s="57"/>
      <c r="I237" s="192"/>
      <c r="J237" s="68"/>
      <c r="K237" s="70">
        <v>0</v>
      </c>
      <c r="L237" s="196" t="str">
        <f>IFERROR(VLOOKUP(J237,Lists!J$4:K$719,2,FALSE),"")</f>
        <v/>
      </c>
      <c r="M237" s="71" t="str">
        <f>IFERROR(VLOOKUP(J237,Lists!J$4:L$719,3,FALSE),"")</f>
        <v/>
      </c>
      <c r="N237" s="72" t="str">
        <f t="shared" si="59"/>
        <v/>
      </c>
      <c r="O237" s="66"/>
      <c r="P237" s="193"/>
      <c r="Q237" s="194"/>
      <c r="R237" s="293"/>
      <c r="S237" s="97"/>
      <c r="T237" s="105"/>
      <c r="U237" s="106"/>
      <c r="V237" s="97"/>
      <c r="W237" s="107"/>
      <c r="X237" s="117"/>
      <c r="Y237" s="87" t="str">
        <f>IFERROR(VLOOKUP(I237,Lists!A$4:B$11,2,FALSE),"")</f>
        <v/>
      </c>
      <c r="Z237" s="87" t="str">
        <f>IFERROR(VLOOKUP(#REF!,Lists!A$12:B$45,2,FALSE),"")</f>
        <v/>
      </c>
      <c r="AA237" s="93" t="str">
        <f t="shared" si="47"/>
        <v/>
      </c>
      <c r="AB237" s="103" t="str">
        <f t="shared" si="48"/>
        <v/>
      </c>
      <c r="AC237" s="103" t="str">
        <f t="shared" si="49"/>
        <v/>
      </c>
      <c r="AD237" s="103" t="str">
        <f t="shared" si="50"/>
        <v/>
      </c>
      <c r="AE237" s="103" t="str">
        <f t="shared" si="51"/>
        <v/>
      </c>
      <c r="AF237" s="103" t="str">
        <f t="shared" si="52"/>
        <v/>
      </c>
      <c r="BO237" s="75" t="str">
        <f t="shared" si="53"/>
        <v/>
      </c>
      <c r="BP237" s="75" t="str">
        <f t="shared" si="54"/>
        <v/>
      </c>
      <c r="BQ237" s="75" t="str">
        <f t="shared" si="55"/>
        <v/>
      </c>
      <c r="BR237" s="75" t="str">
        <f t="shared" si="56"/>
        <v/>
      </c>
      <c r="BU237" s="75" t="str">
        <f t="shared" si="57"/>
        <v/>
      </c>
      <c r="CY237" s="42" t="str">
        <f t="shared" si="60"/>
        <v/>
      </c>
    </row>
    <row r="238" spans="1:103" ht="20.100000000000001" customHeight="1" x14ac:dyDescent="0.3">
      <c r="A238" s="93">
        <f>ROW()</f>
        <v>238</v>
      </c>
      <c r="B238" s="142" t="str">
        <f t="shared" si="58"/>
        <v/>
      </c>
      <c r="C238" s="142" t="str">
        <f t="shared" si="46"/>
        <v/>
      </c>
      <c r="D238" s="142" t="str">
        <f>IF(C238="","",COUNTIFS(C$11:C238,"&gt;0"))</f>
        <v/>
      </c>
      <c r="E238" s="57"/>
      <c r="F238" s="58"/>
      <c r="G238" s="58"/>
      <c r="H238" s="57"/>
      <c r="I238" s="192"/>
      <c r="J238" s="68"/>
      <c r="K238" s="70">
        <v>0</v>
      </c>
      <c r="L238" s="196" t="str">
        <f>IFERROR(VLOOKUP(J238,Lists!J$4:K$719,2,FALSE),"")</f>
        <v/>
      </c>
      <c r="M238" s="71" t="str">
        <f>IFERROR(VLOOKUP(J238,Lists!J$4:L$719,3,FALSE),"")</f>
        <v/>
      </c>
      <c r="N238" s="72" t="str">
        <f t="shared" si="59"/>
        <v/>
      </c>
      <c r="O238" s="66"/>
      <c r="P238" s="193"/>
      <c r="Q238" s="194"/>
      <c r="R238" s="293"/>
      <c r="S238" s="97"/>
      <c r="T238" s="105"/>
      <c r="U238" s="106"/>
      <c r="V238" s="97"/>
      <c r="W238" s="107"/>
      <c r="X238" s="117"/>
      <c r="Y238" s="87" t="str">
        <f>IFERROR(VLOOKUP(I238,Lists!A$4:B$11,2,FALSE),"")</f>
        <v/>
      </c>
      <c r="Z238" s="87" t="str">
        <f>IFERROR(VLOOKUP(#REF!,Lists!A$12:B$45,2,FALSE),"")</f>
        <v/>
      </c>
      <c r="AA238" s="93" t="str">
        <f t="shared" si="47"/>
        <v/>
      </c>
      <c r="AB238" s="103" t="str">
        <f t="shared" si="48"/>
        <v/>
      </c>
      <c r="AC238" s="103" t="str">
        <f t="shared" si="49"/>
        <v/>
      </c>
      <c r="AD238" s="103" t="str">
        <f t="shared" si="50"/>
        <v/>
      </c>
      <c r="AE238" s="103" t="str">
        <f t="shared" si="51"/>
        <v/>
      </c>
      <c r="AF238" s="103" t="str">
        <f t="shared" si="52"/>
        <v/>
      </c>
      <c r="BO238" s="75" t="str">
        <f t="shared" si="53"/>
        <v/>
      </c>
      <c r="BP238" s="75" t="str">
        <f t="shared" si="54"/>
        <v/>
      </c>
      <c r="BQ238" s="75" t="str">
        <f t="shared" si="55"/>
        <v/>
      </c>
      <c r="BR238" s="75" t="str">
        <f t="shared" si="56"/>
        <v/>
      </c>
      <c r="BU238" s="75" t="str">
        <f t="shared" si="57"/>
        <v/>
      </c>
      <c r="CY238" s="42" t="str">
        <f t="shared" si="60"/>
        <v/>
      </c>
    </row>
    <row r="239" spans="1:103" ht="20.100000000000001" customHeight="1" x14ac:dyDescent="0.3">
      <c r="A239" s="93">
        <f>ROW()</f>
        <v>239</v>
      </c>
      <c r="B239" s="142" t="str">
        <f t="shared" si="58"/>
        <v/>
      </c>
      <c r="C239" s="142" t="str">
        <f t="shared" si="46"/>
        <v/>
      </c>
      <c r="D239" s="142" t="str">
        <f>IF(C239="","",COUNTIFS(C$11:C239,"&gt;0"))</f>
        <v/>
      </c>
      <c r="E239" s="57"/>
      <c r="F239" s="58"/>
      <c r="G239" s="58"/>
      <c r="H239" s="57"/>
      <c r="I239" s="192"/>
      <c r="J239" s="68"/>
      <c r="K239" s="70">
        <v>0</v>
      </c>
      <c r="L239" s="196" t="str">
        <f>IFERROR(VLOOKUP(J239,Lists!J$4:K$719,2,FALSE),"")</f>
        <v/>
      </c>
      <c r="M239" s="71" t="str">
        <f>IFERROR(VLOOKUP(J239,Lists!J$4:L$719,3,FALSE),"")</f>
        <v/>
      </c>
      <c r="N239" s="72" t="str">
        <f t="shared" si="59"/>
        <v/>
      </c>
      <c r="O239" s="66"/>
      <c r="P239" s="193"/>
      <c r="Q239" s="194"/>
      <c r="R239" s="293"/>
      <c r="S239" s="97"/>
      <c r="T239" s="105"/>
      <c r="U239" s="106"/>
      <c r="V239" s="97"/>
      <c r="W239" s="107"/>
      <c r="X239" s="117"/>
      <c r="Y239" s="87" t="str">
        <f>IFERROR(VLOOKUP(I239,Lists!A$4:B$11,2,FALSE),"")</f>
        <v/>
      </c>
      <c r="Z239" s="87" t="str">
        <f>IFERROR(VLOOKUP(#REF!,Lists!A$12:B$45,2,FALSE),"")</f>
        <v/>
      </c>
      <c r="AA239" s="93" t="str">
        <f t="shared" si="47"/>
        <v/>
      </c>
      <c r="AB239" s="103" t="str">
        <f t="shared" si="48"/>
        <v/>
      </c>
      <c r="AC239" s="103" t="str">
        <f t="shared" si="49"/>
        <v/>
      </c>
      <c r="AD239" s="103" t="str">
        <f t="shared" si="50"/>
        <v/>
      </c>
      <c r="AE239" s="103" t="str">
        <f t="shared" si="51"/>
        <v/>
      </c>
      <c r="AF239" s="103" t="str">
        <f t="shared" si="52"/>
        <v/>
      </c>
      <c r="BO239" s="75" t="str">
        <f t="shared" si="53"/>
        <v/>
      </c>
      <c r="BP239" s="75" t="str">
        <f t="shared" si="54"/>
        <v/>
      </c>
      <c r="BQ239" s="75" t="str">
        <f t="shared" si="55"/>
        <v/>
      </c>
      <c r="BR239" s="75" t="str">
        <f t="shared" si="56"/>
        <v/>
      </c>
      <c r="BU239" s="75" t="str">
        <f t="shared" si="57"/>
        <v/>
      </c>
      <c r="CY239" s="42" t="str">
        <f t="shared" si="60"/>
        <v/>
      </c>
    </row>
    <row r="240" spans="1:103" ht="20.100000000000001" customHeight="1" x14ac:dyDescent="0.3">
      <c r="A240" s="93">
        <f>ROW()</f>
        <v>240</v>
      </c>
      <c r="B240" s="142" t="str">
        <f t="shared" si="58"/>
        <v/>
      </c>
      <c r="C240" s="142" t="str">
        <f t="shared" si="46"/>
        <v/>
      </c>
      <c r="D240" s="142" t="str">
        <f>IF(C240="","",COUNTIFS(C$11:C240,"&gt;0"))</f>
        <v/>
      </c>
      <c r="E240" s="57"/>
      <c r="F240" s="58"/>
      <c r="G240" s="58"/>
      <c r="H240" s="57"/>
      <c r="I240" s="192"/>
      <c r="J240" s="68"/>
      <c r="K240" s="70">
        <v>0</v>
      </c>
      <c r="L240" s="196" t="str">
        <f>IFERROR(VLOOKUP(J240,Lists!J$4:K$719,2,FALSE),"")</f>
        <v/>
      </c>
      <c r="M240" s="71" t="str">
        <f>IFERROR(VLOOKUP(J240,Lists!J$4:L$719,3,FALSE),"")</f>
        <v/>
      </c>
      <c r="N240" s="72" t="str">
        <f t="shared" si="59"/>
        <v/>
      </c>
      <c r="O240" s="66"/>
      <c r="P240" s="193"/>
      <c r="Q240" s="194"/>
      <c r="R240" s="293"/>
      <c r="S240" s="97"/>
      <c r="T240" s="105"/>
      <c r="U240" s="106"/>
      <c r="V240" s="97"/>
      <c r="W240" s="107"/>
      <c r="X240" s="117"/>
      <c r="Y240" s="87" t="str">
        <f>IFERROR(VLOOKUP(I240,Lists!A$4:B$11,2,FALSE),"")</f>
        <v/>
      </c>
      <c r="Z240" s="87" t="str">
        <f>IFERROR(VLOOKUP(#REF!,Lists!A$12:B$45,2,FALSE),"")</f>
        <v/>
      </c>
      <c r="AA240" s="93" t="str">
        <f t="shared" si="47"/>
        <v/>
      </c>
      <c r="AB240" s="103" t="str">
        <f t="shared" si="48"/>
        <v/>
      </c>
      <c r="AC240" s="103" t="str">
        <f t="shared" si="49"/>
        <v/>
      </c>
      <c r="AD240" s="103" t="str">
        <f t="shared" si="50"/>
        <v/>
      </c>
      <c r="AE240" s="103" t="str">
        <f t="shared" si="51"/>
        <v/>
      </c>
      <c r="AF240" s="103" t="str">
        <f t="shared" si="52"/>
        <v/>
      </c>
      <c r="BO240" s="75" t="str">
        <f t="shared" si="53"/>
        <v/>
      </c>
      <c r="BP240" s="75" t="str">
        <f t="shared" si="54"/>
        <v/>
      </c>
      <c r="BQ240" s="75" t="str">
        <f t="shared" si="55"/>
        <v/>
      </c>
      <c r="BR240" s="75" t="str">
        <f t="shared" si="56"/>
        <v/>
      </c>
      <c r="BU240" s="75" t="str">
        <f t="shared" si="57"/>
        <v/>
      </c>
      <c r="CY240" s="42" t="str">
        <f t="shared" si="60"/>
        <v/>
      </c>
    </row>
    <row r="241" spans="1:103" ht="20.100000000000001" customHeight="1" x14ac:dyDescent="0.3">
      <c r="A241" s="93">
        <f>ROW()</f>
        <v>241</v>
      </c>
      <c r="B241" s="142" t="str">
        <f t="shared" si="58"/>
        <v/>
      </c>
      <c r="C241" s="142" t="str">
        <f t="shared" si="46"/>
        <v/>
      </c>
      <c r="D241" s="142" t="str">
        <f>IF(C241="","",COUNTIFS(C$11:C241,"&gt;0"))</f>
        <v/>
      </c>
      <c r="E241" s="57"/>
      <c r="F241" s="58"/>
      <c r="G241" s="58"/>
      <c r="H241" s="57"/>
      <c r="I241" s="192"/>
      <c r="J241" s="68"/>
      <c r="K241" s="70">
        <v>0</v>
      </c>
      <c r="L241" s="196" t="str">
        <f>IFERROR(VLOOKUP(J241,Lists!J$4:K$719,2,FALSE),"")</f>
        <v/>
      </c>
      <c r="M241" s="71" t="str">
        <f>IFERROR(VLOOKUP(J241,Lists!J$4:L$719,3,FALSE),"")</f>
        <v/>
      </c>
      <c r="N241" s="72" t="str">
        <f t="shared" si="59"/>
        <v/>
      </c>
      <c r="O241" s="66"/>
      <c r="P241" s="193"/>
      <c r="Q241" s="194"/>
      <c r="R241" s="293"/>
      <c r="S241" s="97"/>
      <c r="T241" s="105"/>
      <c r="U241" s="106"/>
      <c r="V241" s="97"/>
      <c r="W241" s="107"/>
      <c r="X241" s="117"/>
      <c r="Y241" s="87" t="str">
        <f>IFERROR(VLOOKUP(I241,Lists!A$4:B$11,2,FALSE),"")</f>
        <v/>
      </c>
      <c r="Z241" s="87" t="str">
        <f>IFERROR(VLOOKUP(#REF!,Lists!A$12:B$45,2,FALSE),"")</f>
        <v/>
      </c>
      <c r="AA241" s="93" t="str">
        <f t="shared" si="47"/>
        <v/>
      </c>
      <c r="AB241" s="103" t="str">
        <f t="shared" si="48"/>
        <v/>
      </c>
      <c r="AC241" s="103" t="str">
        <f t="shared" si="49"/>
        <v/>
      </c>
      <c r="AD241" s="103" t="str">
        <f t="shared" si="50"/>
        <v/>
      </c>
      <c r="AE241" s="103" t="str">
        <f t="shared" si="51"/>
        <v/>
      </c>
      <c r="AF241" s="103" t="str">
        <f t="shared" si="52"/>
        <v/>
      </c>
      <c r="BO241" s="75" t="str">
        <f t="shared" si="53"/>
        <v/>
      </c>
      <c r="BP241" s="75" t="str">
        <f t="shared" si="54"/>
        <v/>
      </c>
      <c r="BQ241" s="75" t="str">
        <f t="shared" si="55"/>
        <v/>
      </c>
      <c r="BR241" s="75" t="str">
        <f t="shared" si="56"/>
        <v/>
      </c>
      <c r="BU241" s="75" t="str">
        <f t="shared" si="57"/>
        <v/>
      </c>
      <c r="CY241" s="42" t="str">
        <f t="shared" si="60"/>
        <v/>
      </c>
    </row>
    <row r="242" spans="1:103" ht="20.100000000000001" customHeight="1" x14ac:dyDescent="0.3">
      <c r="A242" s="93">
        <f>ROW()</f>
        <v>242</v>
      </c>
      <c r="B242" s="142" t="str">
        <f t="shared" si="58"/>
        <v/>
      </c>
      <c r="C242" s="142" t="str">
        <f t="shared" si="46"/>
        <v/>
      </c>
      <c r="D242" s="142" t="str">
        <f>IF(C242="","",COUNTIFS(C$11:C242,"&gt;0"))</f>
        <v/>
      </c>
      <c r="E242" s="57"/>
      <c r="F242" s="58"/>
      <c r="G242" s="58"/>
      <c r="H242" s="57"/>
      <c r="I242" s="192"/>
      <c r="J242" s="68"/>
      <c r="K242" s="70">
        <v>0</v>
      </c>
      <c r="L242" s="196" t="str">
        <f>IFERROR(VLOOKUP(J242,Lists!J$4:K$719,2,FALSE),"")</f>
        <v/>
      </c>
      <c r="M242" s="71" t="str">
        <f>IFERROR(VLOOKUP(J242,Lists!J$4:L$719,3,FALSE),"")</f>
        <v/>
      </c>
      <c r="N242" s="72" t="str">
        <f t="shared" si="59"/>
        <v/>
      </c>
      <c r="O242" s="66"/>
      <c r="P242" s="193"/>
      <c r="Q242" s="194"/>
      <c r="R242" s="293"/>
      <c r="S242" s="97"/>
      <c r="T242" s="105"/>
      <c r="U242" s="106"/>
      <c r="V242" s="97"/>
      <c r="W242" s="107"/>
      <c r="X242" s="117"/>
      <c r="Y242" s="87" t="str">
        <f>IFERROR(VLOOKUP(I242,Lists!A$4:B$11,2,FALSE),"")</f>
        <v/>
      </c>
      <c r="Z242" s="87" t="str">
        <f>IFERROR(VLOOKUP(#REF!,Lists!A$12:B$45,2,FALSE),"")</f>
        <v/>
      </c>
      <c r="AA242" s="93" t="str">
        <f t="shared" si="47"/>
        <v/>
      </c>
      <c r="AB242" s="103" t="str">
        <f t="shared" si="48"/>
        <v/>
      </c>
      <c r="AC242" s="103" t="str">
        <f t="shared" si="49"/>
        <v/>
      </c>
      <c r="AD242" s="103" t="str">
        <f t="shared" si="50"/>
        <v/>
      </c>
      <c r="AE242" s="103" t="str">
        <f t="shared" si="51"/>
        <v/>
      </c>
      <c r="AF242" s="103" t="str">
        <f t="shared" si="52"/>
        <v/>
      </c>
      <c r="BO242" s="75" t="str">
        <f t="shared" si="53"/>
        <v/>
      </c>
      <c r="BP242" s="75" t="str">
        <f t="shared" si="54"/>
        <v/>
      </c>
      <c r="BQ242" s="75" t="str">
        <f t="shared" si="55"/>
        <v/>
      </c>
      <c r="BR242" s="75" t="str">
        <f t="shared" si="56"/>
        <v/>
      </c>
      <c r="BU242" s="75" t="str">
        <f t="shared" si="57"/>
        <v/>
      </c>
      <c r="CY242" s="42" t="str">
        <f t="shared" si="60"/>
        <v/>
      </c>
    </row>
    <row r="243" spans="1:103" ht="20.100000000000001" customHeight="1" x14ac:dyDescent="0.3">
      <c r="A243" s="93">
        <f>ROW()</f>
        <v>243</v>
      </c>
      <c r="B243" s="142" t="str">
        <f t="shared" si="58"/>
        <v/>
      </c>
      <c r="C243" s="142" t="str">
        <f t="shared" si="46"/>
        <v/>
      </c>
      <c r="D243" s="142" t="str">
        <f>IF(C243="","",COUNTIFS(C$11:C243,"&gt;0"))</f>
        <v/>
      </c>
      <c r="E243" s="57"/>
      <c r="F243" s="58"/>
      <c r="G243" s="58"/>
      <c r="H243" s="57"/>
      <c r="I243" s="192"/>
      <c r="J243" s="68"/>
      <c r="K243" s="70">
        <v>0</v>
      </c>
      <c r="L243" s="196" t="str">
        <f>IFERROR(VLOOKUP(J243,Lists!J$4:K$719,2,FALSE),"")</f>
        <v/>
      </c>
      <c r="M243" s="71" t="str">
        <f>IFERROR(VLOOKUP(J243,Lists!J$4:L$719,3,FALSE),"")</f>
        <v/>
      </c>
      <c r="N243" s="72" t="str">
        <f t="shared" si="59"/>
        <v/>
      </c>
      <c r="O243" s="66"/>
      <c r="P243" s="193"/>
      <c r="Q243" s="194"/>
      <c r="R243" s="293"/>
      <c r="S243" s="97"/>
      <c r="T243" s="105"/>
      <c r="U243" s="106"/>
      <c r="V243" s="97"/>
      <c r="W243" s="107"/>
      <c r="X243" s="117"/>
      <c r="Y243" s="87" t="str">
        <f>IFERROR(VLOOKUP(I243,Lists!A$4:B$11,2,FALSE),"")</f>
        <v/>
      </c>
      <c r="Z243" s="87" t="str">
        <f>IFERROR(VLOOKUP(#REF!,Lists!A$12:B$45,2,FALSE),"")</f>
        <v/>
      </c>
      <c r="AA243" s="93" t="str">
        <f t="shared" si="47"/>
        <v/>
      </c>
      <c r="AB243" s="103" t="str">
        <f t="shared" si="48"/>
        <v/>
      </c>
      <c r="AC243" s="103" t="str">
        <f t="shared" si="49"/>
        <v/>
      </c>
      <c r="AD243" s="103" t="str">
        <f t="shared" si="50"/>
        <v/>
      </c>
      <c r="AE243" s="103" t="str">
        <f t="shared" si="51"/>
        <v/>
      </c>
      <c r="AF243" s="103" t="str">
        <f t="shared" si="52"/>
        <v/>
      </c>
      <c r="BO243" s="75" t="str">
        <f t="shared" si="53"/>
        <v/>
      </c>
      <c r="BP243" s="75" t="str">
        <f t="shared" si="54"/>
        <v/>
      </c>
      <c r="BQ243" s="75" t="str">
        <f t="shared" si="55"/>
        <v/>
      </c>
      <c r="BR243" s="75" t="str">
        <f t="shared" si="56"/>
        <v/>
      </c>
      <c r="BU243" s="75" t="str">
        <f t="shared" si="57"/>
        <v/>
      </c>
      <c r="CY243" s="42" t="str">
        <f t="shared" si="60"/>
        <v/>
      </c>
    </row>
    <row r="244" spans="1:103" ht="20.100000000000001" customHeight="1" x14ac:dyDescent="0.3">
      <c r="A244" s="93">
        <f>ROW()</f>
        <v>244</v>
      </c>
      <c r="B244" s="142" t="str">
        <f t="shared" si="58"/>
        <v/>
      </c>
      <c r="C244" s="142" t="str">
        <f t="shared" si="46"/>
        <v/>
      </c>
      <c r="D244" s="142" t="str">
        <f>IF(C244="","",COUNTIFS(C$11:C244,"&gt;0"))</f>
        <v/>
      </c>
      <c r="E244" s="57"/>
      <c r="F244" s="58"/>
      <c r="G244" s="58"/>
      <c r="H244" s="57"/>
      <c r="I244" s="192"/>
      <c r="J244" s="68"/>
      <c r="K244" s="70">
        <v>0</v>
      </c>
      <c r="L244" s="196" t="str">
        <f>IFERROR(VLOOKUP(J244,Lists!J$4:K$719,2,FALSE),"")</f>
        <v/>
      </c>
      <c r="M244" s="71" t="str">
        <f>IFERROR(VLOOKUP(J244,Lists!J$4:L$719,3,FALSE),"")</f>
        <v/>
      </c>
      <c r="N244" s="72" t="str">
        <f t="shared" si="59"/>
        <v/>
      </c>
      <c r="O244" s="66"/>
      <c r="P244" s="193"/>
      <c r="Q244" s="194"/>
      <c r="R244" s="293"/>
      <c r="S244" s="97"/>
      <c r="T244" s="105"/>
      <c r="U244" s="106"/>
      <c r="V244" s="97"/>
      <c r="W244" s="107"/>
      <c r="X244" s="117"/>
      <c r="Y244" s="87" t="str">
        <f>IFERROR(VLOOKUP(I244,Lists!A$4:B$11,2,FALSE),"")</f>
        <v/>
      </c>
      <c r="Z244" s="87" t="str">
        <f>IFERROR(VLOOKUP(#REF!,Lists!A$12:B$45,2,FALSE),"")</f>
        <v/>
      </c>
      <c r="AA244" s="93" t="str">
        <f t="shared" si="47"/>
        <v/>
      </c>
      <c r="AB244" s="103" t="str">
        <f t="shared" si="48"/>
        <v/>
      </c>
      <c r="AC244" s="103" t="str">
        <f t="shared" si="49"/>
        <v/>
      </c>
      <c r="AD244" s="103" t="str">
        <f t="shared" si="50"/>
        <v/>
      </c>
      <c r="AE244" s="103" t="str">
        <f t="shared" si="51"/>
        <v/>
      </c>
      <c r="AF244" s="103" t="str">
        <f t="shared" si="52"/>
        <v/>
      </c>
      <c r="BO244" s="75" t="str">
        <f t="shared" si="53"/>
        <v/>
      </c>
      <c r="BP244" s="75" t="str">
        <f t="shared" si="54"/>
        <v/>
      </c>
      <c r="BQ244" s="75" t="str">
        <f t="shared" si="55"/>
        <v/>
      </c>
      <c r="BR244" s="75" t="str">
        <f t="shared" si="56"/>
        <v/>
      </c>
      <c r="BU244" s="75" t="str">
        <f t="shared" si="57"/>
        <v/>
      </c>
      <c r="CY244" s="42" t="str">
        <f t="shared" si="60"/>
        <v/>
      </c>
    </row>
    <row r="245" spans="1:103" ht="20.100000000000001" customHeight="1" x14ac:dyDescent="0.3">
      <c r="A245" s="93">
        <f>ROW()</f>
        <v>245</v>
      </c>
      <c r="B245" s="142" t="str">
        <f t="shared" si="58"/>
        <v/>
      </c>
      <c r="C245" s="142" t="str">
        <f t="shared" si="46"/>
        <v/>
      </c>
      <c r="D245" s="142" t="str">
        <f>IF(C245="","",COUNTIFS(C$11:C245,"&gt;0"))</f>
        <v/>
      </c>
      <c r="E245" s="57"/>
      <c r="F245" s="58"/>
      <c r="G245" s="58"/>
      <c r="H245" s="57"/>
      <c r="I245" s="192"/>
      <c r="J245" s="68"/>
      <c r="K245" s="70">
        <v>0</v>
      </c>
      <c r="L245" s="196" t="str">
        <f>IFERROR(VLOOKUP(J245,Lists!J$4:K$719,2,FALSE),"")</f>
        <v/>
      </c>
      <c r="M245" s="71" t="str">
        <f>IFERROR(VLOOKUP(J245,Lists!J$4:L$719,3,FALSE),"")</f>
        <v/>
      </c>
      <c r="N245" s="72" t="str">
        <f t="shared" si="59"/>
        <v/>
      </c>
      <c r="O245" s="66"/>
      <c r="P245" s="193"/>
      <c r="Q245" s="194"/>
      <c r="R245" s="293"/>
      <c r="S245" s="97"/>
      <c r="T245" s="105"/>
      <c r="U245" s="106"/>
      <c r="V245" s="97"/>
      <c r="W245" s="107"/>
      <c r="X245" s="117"/>
      <c r="Y245" s="87" t="str">
        <f>IFERROR(VLOOKUP(I245,Lists!A$4:B$11,2,FALSE),"")</f>
        <v/>
      </c>
      <c r="Z245" s="87" t="str">
        <f>IFERROR(VLOOKUP(#REF!,Lists!A$12:B$45,2,FALSE),"")</f>
        <v/>
      </c>
      <c r="AA245" s="93" t="str">
        <f t="shared" si="47"/>
        <v/>
      </c>
      <c r="AB245" s="103" t="str">
        <f t="shared" si="48"/>
        <v/>
      </c>
      <c r="AC245" s="103" t="str">
        <f t="shared" si="49"/>
        <v/>
      </c>
      <c r="AD245" s="103" t="str">
        <f t="shared" si="50"/>
        <v/>
      </c>
      <c r="AE245" s="103" t="str">
        <f t="shared" si="51"/>
        <v/>
      </c>
      <c r="AF245" s="103" t="str">
        <f t="shared" si="52"/>
        <v/>
      </c>
      <c r="BO245" s="75" t="str">
        <f t="shared" si="53"/>
        <v/>
      </c>
      <c r="BP245" s="75" t="str">
        <f t="shared" si="54"/>
        <v/>
      </c>
      <c r="BQ245" s="75" t="str">
        <f t="shared" si="55"/>
        <v/>
      </c>
      <c r="BR245" s="75" t="str">
        <f t="shared" si="56"/>
        <v/>
      </c>
      <c r="BU245" s="75" t="str">
        <f t="shared" si="57"/>
        <v/>
      </c>
      <c r="CY245" s="42" t="str">
        <f t="shared" si="60"/>
        <v/>
      </c>
    </row>
    <row r="246" spans="1:103" ht="20.100000000000001" customHeight="1" x14ac:dyDescent="0.3">
      <c r="A246" s="93">
        <f>ROW()</f>
        <v>246</v>
      </c>
      <c r="B246" s="142" t="str">
        <f t="shared" si="58"/>
        <v/>
      </c>
      <c r="C246" s="142" t="str">
        <f t="shared" si="46"/>
        <v/>
      </c>
      <c r="D246" s="142" t="str">
        <f>IF(C246="","",COUNTIFS(C$11:C246,"&gt;0"))</f>
        <v/>
      </c>
      <c r="E246" s="57"/>
      <c r="F246" s="58"/>
      <c r="G246" s="58"/>
      <c r="H246" s="57"/>
      <c r="I246" s="192"/>
      <c r="J246" s="68"/>
      <c r="K246" s="70">
        <v>0</v>
      </c>
      <c r="L246" s="196" t="str">
        <f>IFERROR(VLOOKUP(J246,Lists!J$4:K$719,2,FALSE),"")</f>
        <v/>
      </c>
      <c r="M246" s="71" t="str">
        <f>IFERROR(VLOOKUP(J246,Lists!J$4:L$719,3,FALSE),"")</f>
        <v/>
      </c>
      <c r="N246" s="72" t="str">
        <f t="shared" si="59"/>
        <v/>
      </c>
      <c r="O246" s="66"/>
      <c r="P246" s="193"/>
      <c r="Q246" s="194"/>
      <c r="R246" s="293"/>
      <c r="S246" s="97"/>
      <c r="T246" s="105"/>
      <c r="U246" s="106"/>
      <c r="V246" s="97"/>
      <c r="W246" s="107"/>
      <c r="X246" s="117"/>
      <c r="Y246" s="87" t="str">
        <f>IFERROR(VLOOKUP(I246,Lists!A$4:B$11,2,FALSE),"")</f>
        <v/>
      </c>
      <c r="Z246" s="87" t="str">
        <f>IFERROR(VLOOKUP(#REF!,Lists!A$12:B$45,2,FALSE),"")</f>
        <v/>
      </c>
      <c r="AA246" s="93" t="str">
        <f t="shared" si="47"/>
        <v/>
      </c>
      <c r="AB246" s="103" t="str">
        <f t="shared" si="48"/>
        <v/>
      </c>
      <c r="AC246" s="103" t="str">
        <f t="shared" si="49"/>
        <v/>
      </c>
      <c r="AD246" s="103" t="str">
        <f t="shared" si="50"/>
        <v/>
      </c>
      <c r="AE246" s="103" t="str">
        <f t="shared" si="51"/>
        <v/>
      </c>
      <c r="AF246" s="103" t="str">
        <f t="shared" si="52"/>
        <v/>
      </c>
      <c r="BO246" s="75" t="str">
        <f t="shared" si="53"/>
        <v/>
      </c>
      <c r="BP246" s="75" t="str">
        <f t="shared" si="54"/>
        <v/>
      </c>
      <c r="BQ246" s="75" t="str">
        <f t="shared" si="55"/>
        <v/>
      </c>
      <c r="BR246" s="75" t="str">
        <f t="shared" si="56"/>
        <v/>
      </c>
      <c r="BU246" s="75" t="str">
        <f t="shared" si="57"/>
        <v/>
      </c>
      <c r="CY246" s="42" t="str">
        <f t="shared" si="60"/>
        <v/>
      </c>
    </row>
    <row r="247" spans="1:103" ht="20.100000000000001" customHeight="1" x14ac:dyDescent="0.3">
      <c r="A247" s="93">
        <f>ROW()</f>
        <v>247</v>
      </c>
      <c r="B247" s="142" t="str">
        <f t="shared" si="58"/>
        <v/>
      </c>
      <c r="C247" s="142" t="str">
        <f t="shared" si="46"/>
        <v/>
      </c>
      <c r="D247" s="142" t="str">
        <f>IF(C247="","",COUNTIFS(C$11:C247,"&gt;0"))</f>
        <v/>
      </c>
      <c r="E247" s="57"/>
      <c r="F247" s="58"/>
      <c r="G247" s="58"/>
      <c r="H247" s="57"/>
      <c r="I247" s="192"/>
      <c r="J247" s="68"/>
      <c r="K247" s="70">
        <v>0</v>
      </c>
      <c r="L247" s="196" t="str">
        <f>IFERROR(VLOOKUP(J247,Lists!J$4:K$719,2,FALSE),"")</f>
        <v/>
      </c>
      <c r="M247" s="71" t="str">
        <f>IFERROR(VLOOKUP(J247,Lists!J$4:L$719,3,FALSE),"")</f>
        <v/>
      </c>
      <c r="N247" s="72" t="str">
        <f t="shared" si="59"/>
        <v/>
      </c>
      <c r="O247" s="66"/>
      <c r="P247" s="193"/>
      <c r="Q247" s="194"/>
      <c r="R247" s="293"/>
      <c r="S247" s="97"/>
      <c r="T247" s="105"/>
      <c r="U247" s="106"/>
      <c r="V247" s="97"/>
      <c r="W247" s="107"/>
      <c r="X247" s="117"/>
      <c r="Y247" s="87" t="str">
        <f>IFERROR(VLOOKUP(I247,Lists!A$4:B$11,2,FALSE),"")</f>
        <v/>
      </c>
      <c r="Z247" s="87" t="str">
        <f>IFERROR(VLOOKUP(#REF!,Lists!A$12:B$45,2,FALSE),"")</f>
        <v/>
      </c>
      <c r="AA247" s="93" t="str">
        <f t="shared" si="47"/>
        <v/>
      </c>
      <c r="AB247" s="103" t="str">
        <f t="shared" si="48"/>
        <v/>
      </c>
      <c r="AC247" s="103" t="str">
        <f t="shared" si="49"/>
        <v/>
      </c>
      <c r="AD247" s="103" t="str">
        <f t="shared" si="50"/>
        <v/>
      </c>
      <c r="AE247" s="103" t="str">
        <f t="shared" si="51"/>
        <v/>
      </c>
      <c r="AF247" s="103" t="str">
        <f t="shared" si="52"/>
        <v/>
      </c>
      <c r="BO247" s="75" t="str">
        <f t="shared" si="53"/>
        <v/>
      </c>
      <c r="BP247" s="75" t="str">
        <f t="shared" si="54"/>
        <v/>
      </c>
      <c r="BQ247" s="75" t="str">
        <f t="shared" si="55"/>
        <v/>
      </c>
      <c r="BR247" s="75" t="str">
        <f t="shared" si="56"/>
        <v/>
      </c>
      <c r="BU247" s="75" t="str">
        <f t="shared" si="57"/>
        <v/>
      </c>
      <c r="CY247" s="42" t="str">
        <f t="shared" si="60"/>
        <v/>
      </c>
    </row>
    <row r="248" spans="1:103" ht="20.100000000000001" customHeight="1" x14ac:dyDescent="0.3">
      <c r="A248" s="93">
        <f>ROW()</f>
        <v>248</v>
      </c>
      <c r="B248" s="142" t="str">
        <f t="shared" si="58"/>
        <v/>
      </c>
      <c r="C248" s="142" t="str">
        <f t="shared" si="46"/>
        <v/>
      </c>
      <c r="D248" s="142" t="str">
        <f>IF(C248="","",COUNTIFS(C$11:C248,"&gt;0"))</f>
        <v/>
      </c>
      <c r="E248" s="57"/>
      <c r="F248" s="58"/>
      <c r="G248" s="58"/>
      <c r="H248" s="57"/>
      <c r="I248" s="192"/>
      <c r="J248" s="68"/>
      <c r="K248" s="70">
        <v>0</v>
      </c>
      <c r="L248" s="196" t="str">
        <f>IFERROR(VLOOKUP(J248,Lists!J$4:K$719,2,FALSE),"")</f>
        <v/>
      </c>
      <c r="M248" s="71" t="str">
        <f>IFERROR(VLOOKUP(J248,Lists!J$4:L$719,3,FALSE),"")</f>
        <v/>
      </c>
      <c r="N248" s="72" t="str">
        <f t="shared" si="59"/>
        <v/>
      </c>
      <c r="O248" s="66"/>
      <c r="P248" s="193"/>
      <c r="Q248" s="194"/>
      <c r="R248" s="293"/>
      <c r="S248" s="97"/>
      <c r="T248" s="105"/>
      <c r="U248" s="106"/>
      <c r="V248" s="97"/>
      <c r="W248" s="107"/>
      <c r="X248" s="117"/>
      <c r="Y248" s="87" t="str">
        <f>IFERROR(VLOOKUP(I248,Lists!A$4:B$11,2,FALSE),"")</f>
        <v/>
      </c>
      <c r="Z248" s="87" t="str">
        <f>IFERROR(VLOOKUP(#REF!,Lists!A$12:B$45,2,FALSE),"")</f>
        <v/>
      </c>
      <c r="AA248" s="93" t="str">
        <f t="shared" si="47"/>
        <v/>
      </c>
      <c r="AB248" s="103" t="str">
        <f t="shared" si="48"/>
        <v/>
      </c>
      <c r="AC248" s="103" t="str">
        <f t="shared" si="49"/>
        <v/>
      </c>
      <c r="AD248" s="103" t="str">
        <f t="shared" si="50"/>
        <v/>
      </c>
      <c r="AE248" s="103" t="str">
        <f t="shared" si="51"/>
        <v/>
      </c>
      <c r="AF248" s="103" t="str">
        <f t="shared" si="52"/>
        <v/>
      </c>
      <c r="BO248" s="75" t="str">
        <f t="shared" si="53"/>
        <v/>
      </c>
      <c r="BP248" s="75" t="str">
        <f t="shared" si="54"/>
        <v/>
      </c>
      <c r="BQ248" s="75" t="str">
        <f t="shared" si="55"/>
        <v/>
      </c>
      <c r="BR248" s="75" t="str">
        <f t="shared" si="56"/>
        <v/>
      </c>
      <c r="BU248" s="75" t="str">
        <f t="shared" si="57"/>
        <v/>
      </c>
      <c r="CY248" s="42" t="str">
        <f t="shared" si="60"/>
        <v/>
      </c>
    </row>
    <row r="249" spans="1:103" ht="20.100000000000001" customHeight="1" x14ac:dyDescent="0.3">
      <c r="A249" s="93">
        <f>ROW()</f>
        <v>249</v>
      </c>
      <c r="B249" s="142" t="str">
        <f t="shared" si="58"/>
        <v/>
      </c>
      <c r="C249" s="142" t="str">
        <f t="shared" si="46"/>
        <v/>
      </c>
      <c r="D249" s="142" t="str">
        <f>IF(C249="","",COUNTIFS(C$11:C249,"&gt;0"))</f>
        <v/>
      </c>
      <c r="E249" s="57"/>
      <c r="F249" s="58"/>
      <c r="G249" s="58"/>
      <c r="H249" s="57"/>
      <c r="I249" s="192"/>
      <c r="J249" s="68"/>
      <c r="K249" s="70">
        <v>0</v>
      </c>
      <c r="L249" s="196" t="str">
        <f>IFERROR(VLOOKUP(J249,Lists!J$4:K$719,2,FALSE),"")</f>
        <v/>
      </c>
      <c r="M249" s="71" t="str">
        <f>IFERROR(VLOOKUP(J249,Lists!J$4:L$719,3,FALSE),"")</f>
        <v/>
      </c>
      <c r="N249" s="72" t="str">
        <f t="shared" si="59"/>
        <v/>
      </c>
      <c r="O249" s="66"/>
      <c r="P249" s="193"/>
      <c r="Q249" s="194"/>
      <c r="R249" s="293"/>
      <c r="S249" s="97"/>
      <c r="T249" s="105"/>
      <c r="U249" s="106"/>
      <c r="V249" s="97"/>
      <c r="W249" s="107"/>
      <c r="X249" s="117"/>
      <c r="Y249" s="87" t="str">
        <f>IFERROR(VLOOKUP(I249,Lists!A$4:B$11,2,FALSE),"")</f>
        <v/>
      </c>
      <c r="Z249" s="87" t="str">
        <f>IFERROR(VLOOKUP(#REF!,Lists!A$12:B$45,2,FALSE),"")</f>
        <v/>
      </c>
      <c r="AA249" s="93" t="str">
        <f t="shared" si="47"/>
        <v/>
      </c>
      <c r="AB249" s="103" t="str">
        <f t="shared" si="48"/>
        <v/>
      </c>
      <c r="AC249" s="103" t="str">
        <f t="shared" si="49"/>
        <v/>
      </c>
      <c r="AD249" s="103" t="str">
        <f t="shared" si="50"/>
        <v/>
      </c>
      <c r="AE249" s="103" t="str">
        <f t="shared" si="51"/>
        <v/>
      </c>
      <c r="AF249" s="103" t="str">
        <f t="shared" si="52"/>
        <v/>
      </c>
      <c r="BO249" s="75" t="str">
        <f t="shared" si="53"/>
        <v/>
      </c>
      <c r="BP249" s="75" t="str">
        <f t="shared" si="54"/>
        <v/>
      </c>
      <c r="BQ249" s="75" t="str">
        <f t="shared" si="55"/>
        <v/>
      </c>
      <c r="BR249" s="75" t="str">
        <f t="shared" si="56"/>
        <v/>
      </c>
      <c r="BU249" s="75" t="str">
        <f t="shared" si="57"/>
        <v/>
      </c>
      <c r="CY249" s="42" t="str">
        <f t="shared" si="60"/>
        <v/>
      </c>
    </row>
    <row r="250" spans="1:103" ht="20.100000000000001" customHeight="1" x14ac:dyDescent="0.3">
      <c r="A250" s="93">
        <f>ROW()</f>
        <v>250</v>
      </c>
      <c r="B250" s="142" t="str">
        <f t="shared" si="58"/>
        <v/>
      </c>
      <c r="C250" s="142" t="str">
        <f t="shared" si="46"/>
        <v/>
      </c>
      <c r="D250" s="142" t="str">
        <f>IF(C250="","",COUNTIFS(C$11:C250,"&gt;0"))</f>
        <v/>
      </c>
      <c r="E250" s="57"/>
      <c r="F250" s="58"/>
      <c r="G250" s="58"/>
      <c r="H250" s="57"/>
      <c r="I250" s="192"/>
      <c r="J250" s="68"/>
      <c r="K250" s="70">
        <v>0</v>
      </c>
      <c r="L250" s="196" t="str">
        <f>IFERROR(VLOOKUP(J250,Lists!J$4:K$719,2,FALSE),"")</f>
        <v/>
      </c>
      <c r="M250" s="71" t="str">
        <f>IFERROR(VLOOKUP(J250,Lists!J$4:L$719,3,FALSE),"")</f>
        <v/>
      </c>
      <c r="N250" s="72" t="str">
        <f t="shared" si="59"/>
        <v/>
      </c>
      <c r="O250" s="66"/>
      <c r="P250" s="193"/>
      <c r="Q250" s="194"/>
      <c r="R250" s="293"/>
      <c r="S250" s="97"/>
      <c r="T250" s="105"/>
      <c r="U250" s="106"/>
      <c r="V250" s="97"/>
      <c r="W250" s="107"/>
      <c r="X250" s="117"/>
      <c r="Y250" s="87" t="str">
        <f>IFERROR(VLOOKUP(I250,Lists!A$4:B$11,2,FALSE),"")</f>
        <v/>
      </c>
      <c r="Z250" s="87" t="str">
        <f>IFERROR(VLOOKUP(#REF!,Lists!A$12:B$45,2,FALSE),"")</f>
        <v/>
      </c>
      <c r="AA250" s="93" t="str">
        <f t="shared" si="47"/>
        <v/>
      </c>
      <c r="AB250" s="103" t="str">
        <f t="shared" si="48"/>
        <v/>
      </c>
      <c r="AC250" s="103" t="str">
        <f t="shared" si="49"/>
        <v/>
      </c>
      <c r="AD250" s="103" t="str">
        <f t="shared" si="50"/>
        <v/>
      </c>
      <c r="AE250" s="103" t="str">
        <f t="shared" si="51"/>
        <v/>
      </c>
      <c r="AF250" s="103" t="str">
        <f t="shared" si="52"/>
        <v/>
      </c>
      <c r="BO250" s="75" t="str">
        <f t="shared" si="53"/>
        <v/>
      </c>
      <c r="BP250" s="75" t="str">
        <f t="shared" si="54"/>
        <v/>
      </c>
      <c r="BQ250" s="75" t="str">
        <f t="shared" si="55"/>
        <v/>
      </c>
      <c r="BR250" s="75" t="str">
        <f t="shared" si="56"/>
        <v/>
      </c>
      <c r="BU250" s="75" t="str">
        <f t="shared" si="57"/>
        <v/>
      </c>
      <c r="CY250" s="42" t="str">
        <f t="shared" si="60"/>
        <v/>
      </c>
    </row>
    <row r="251" spans="1:103" ht="20.100000000000001" customHeight="1" x14ac:dyDescent="0.3">
      <c r="A251" s="93">
        <f>ROW()</f>
        <v>251</v>
      </c>
      <c r="B251" s="142" t="str">
        <f t="shared" si="58"/>
        <v/>
      </c>
      <c r="C251" s="142" t="str">
        <f t="shared" si="46"/>
        <v/>
      </c>
      <c r="D251" s="142" t="str">
        <f>IF(C251="","",COUNTIFS(C$11:C251,"&gt;0"))</f>
        <v/>
      </c>
      <c r="E251" s="57"/>
      <c r="F251" s="58"/>
      <c r="G251" s="58"/>
      <c r="H251" s="57"/>
      <c r="I251" s="192"/>
      <c r="J251" s="68"/>
      <c r="K251" s="70">
        <v>0</v>
      </c>
      <c r="L251" s="196" t="str">
        <f>IFERROR(VLOOKUP(J251,Lists!J$4:K$719,2,FALSE),"")</f>
        <v/>
      </c>
      <c r="M251" s="71" t="str">
        <f>IFERROR(VLOOKUP(J251,Lists!J$4:L$719,3,FALSE),"")</f>
        <v/>
      </c>
      <c r="N251" s="72" t="str">
        <f t="shared" si="59"/>
        <v/>
      </c>
      <c r="O251" s="66"/>
      <c r="P251" s="193"/>
      <c r="Q251" s="194"/>
      <c r="R251" s="293"/>
      <c r="S251" s="97"/>
      <c r="T251" s="105"/>
      <c r="U251" s="106"/>
      <c r="V251" s="97"/>
      <c r="W251" s="107"/>
      <c r="X251" s="117"/>
      <c r="Y251" s="87" t="str">
        <f>IFERROR(VLOOKUP(I251,Lists!A$4:B$11,2,FALSE),"")</f>
        <v/>
      </c>
      <c r="Z251" s="87" t="str">
        <f>IFERROR(VLOOKUP(#REF!,Lists!A$12:B$45,2,FALSE),"")</f>
        <v/>
      </c>
      <c r="AA251" s="93" t="str">
        <f t="shared" si="47"/>
        <v/>
      </c>
      <c r="AB251" s="103" t="str">
        <f t="shared" si="48"/>
        <v/>
      </c>
      <c r="AC251" s="103" t="str">
        <f t="shared" si="49"/>
        <v/>
      </c>
      <c r="AD251" s="103" t="str">
        <f t="shared" si="50"/>
        <v/>
      </c>
      <c r="AE251" s="103" t="str">
        <f t="shared" si="51"/>
        <v/>
      </c>
      <c r="AF251" s="103" t="str">
        <f t="shared" si="52"/>
        <v/>
      </c>
      <c r="BO251" s="75" t="str">
        <f t="shared" si="53"/>
        <v/>
      </c>
      <c r="BP251" s="75" t="str">
        <f t="shared" si="54"/>
        <v/>
      </c>
      <c r="BQ251" s="75" t="str">
        <f t="shared" si="55"/>
        <v/>
      </c>
      <c r="BR251" s="75" t="str">
        <f t="shared" si="56"/>
        <v/>
      </c>
      <c r="BU251" s="75" t="str">
        <f t="shared" si="57"/>
        <v/>
      </c>
      <c r="CY251" s="42" t="str">
        <f t="shared" si="60"/>
        <v/>
      </c>
    </row>
    <row r="252" spans="1:103" ht="20.100000000000001" customHeight="1" x14ac:dyDescent="0.3">
      <c r="A252" s="93">
        <f>ROW()</f>
        <v>252</v>
      </c>
      <c r="B252" s="142" t="str">
        <f t="shared" si="58"/>
        <v/>
      </c>
      <c r="C252" s="142" t="str">
        <f t="shared" si="46"/>
        <v/>
      </c>
      <c r="D252" s="142" t="str">
        <f>IF(C252="","",COUNTIFS(C$11:C252,"&gt;0"))</f>
        <v/>
      </c>
      <c r="E252" s="57"/>
      <c r="F252" s="58"/>
      <c r="G252" s="58"/>
      <c r="H252" s="57"/>
      <c r="I252" s="192"/>
      <c r="J252" s="68"/>
      <c r="K252" s="70">
        <v>0</v>
      </c>
      <c r="L252" s="196" t="str">
        <f>IFERROR(VLOOKUP(J252,Lists!J$4:K$719,2,FALSE),"")</f>
        <v/>
      </c>
      <c r="M252" s="71" t="str">
        <f>IFERROR(VLOOKUP(J252,Lists!J$4:L$719,3,FALSE),"")</f>
        <v/>
      </c>
      <c r="N252" s="72" t="str">
        <f t="shared" si="59"/>
        <v/>
      </c>
      <c r="O252" s="66"/>
      <c r="P252" s="193"/>
      <c r="Q252" s="194"/>
      <c r="R252" s="293"/>
      <c r="S252" s="97"/>
      <c r="T252" s="105"/>
      <c r="U252" s="106"/>
      <c r="V252" s="97"/>
      <c r="W252" s="107"/>
      <c r="X252" s="117"/>
      <c r="Y252" s="87" t="str">
        <f>IFERROR(VLOOKUP(I252,Lists!A$4:B$11,2,FALSE),"")</f>
        <v/>
      </c>
      <c r="Z252" s="87" t="str">
        <f>IFERROR(VLOOKUP(#REF!,Lists!A$12:B$45,2,FALSE),"")</f>
        <v/>
      </c>
      <c r="AA252" s="93" t="str">
        <f t="shared" si="47"/>
        <v/>
      </c>
      <c r="AB252" s="103" t="str">
        <f t="shared" si="48"/>
        <v/>
      </c>
      <c r="AC252" s="103" t="str">
        <f t="shared" si="49"/>
        <v/>
      </c>
      <c r="AD252" s="103" t="str">
        <f t="shared" si="50"/>
        <v/>
      </c>
      <c r="AE252" s="103" t="str">
        <f t="shared" si="51"/>
        <v/>
      </c>
      <c r="AF252" s="103" t="str">
        <f t="shared" si="52"/>
        <v/>
      </c>
      <c r="BO252" s="75" t="str">
        <f t="shared" si="53"/>
        <v/>
      </c>
      <c r="BP252" s="75" t="str">
        <f t="shared" si="54"/>
        <v/>
      </c>
      <c r="BQ252" s="75" t="str">
        <f t="shared" si="55"/>
        <v/>
      </c>
      <c r="BR252" s="75" t="str">
        <f t="shared" si="56"/>
        <v/>
      </c>
      <c r="BU252" s="75" t="str">
        <f t="shared" si="57"/>
        <v/>
      </c>
      <c r="CY252" s="42" t="str">
        <f t="shared" si="60"/>
        <v/>
      </c>
    </row>
    <row r="253" spans="1:103" ht="20.100000000000001" customHeight="1" x14ac:dyDescent="0.3">
      <c r="A253" s="93">
        <f>ROW()</f>
        <v>253</v>
      </c>
      <c r="B253" s="142" t="str">
        <f t="shared" si="58"/>
        <v/>
      </c>
      <c r="C253" s="142" t="str">
        <f t="shared" si="46"/>
        <v/>
      </c>
      <c r="D253" s="142" t="str">
        <f>IF(C253="","",COUNTIFS(C$11:C253,"&gt;0"))</f>
        <v/>
      </c>
      <c r="E253" s="57"/>
      <c r="F253" s="58"/>
      <c r="G253" s="58"/>
      <c r="H253" s="57"/>
      <c r="I253" s="192"/>
      <c r="J253" s="68"/>
      <c r="K253" s="70">
        <v>0</v>
      </c>
      <c r="L253" s="196" t="str">
        <f>IFERROR(VLOOKUP(J253,Lists!J$4:K$719,2,FALSE),"")</f>
        <v/>
      </c>
      <c r="M253" s="71" t="str">
        <f>IFERROR(VLOOKUP(J253,Lists!J$4:L$719,3,FALSE),"")</f>
        <v/>
      </c>
      <c r="N253" s="72" t="str">
        <f t="shared" si="59"/>
        <v/>
      </c>
      <c r="O253" s="66"/>
      <c r="P253" s="193"/>
      <c r="Q253" s="194"/>
      <c r="R253" s="293"/>
      <c r="S253" s="97"/>
      <c r="T253" s="105"/>
      <c r="U253" s="106"/>
      <c r="V253" s="97"/>
      <c r="W253" s="107"/>
      <c r="X253" s="117"/>
      <c r="Y253" s="87" t="str">
        <f>IFERROR(VLOOKUP(I253,Lists!A$4:B$11,2,FALSE),"")</f>
        <v/>
      </c>
      <c r="Z253" s="87" t="str">
        <f>IFERROR(VLOOKUP(#REF!,Lists!A$12:B$45,2,FALSE),"")</f>
        <v/>
      </c>
      <c r="AA253" s="93" t="str">
        <f t="shared" si="47"/>
        <v/>
      </c>
      <c r="AB253" s="103" t="str">
        <f t="shared" si="48"/>
        <v/>
      </c>
      <c r="AC253" s="103" t="str">
        <f t="shared" si="49"/>
        <v/>
      </c>
      <c r="AD253" s="103" t="str">
        <f t="shared" si="50"/>
        <v/>
      </c>
      <c r="AE253" s="103" t="str">
        <f t="shared" si="51"/>
        <v/>
      </c>
      <c r="AF253" s="103" t="str">
        <f t="shared" si="52"/>
        <v/>
      </c>
      <c r="BO253" s="75" t="str">
        <f t="shared" si="53"/>
        <v/>
      </c>
      <c r="BP253" s="75" t="str">
        <f t="shared" si="54"/>
        <v/>
      </c>
      <c r="BQ253" s="75" t="str">
        <f t="shared" si="55"/>
        <v/>
      </c>
      <c r="BR253" s="75" t="str">
        <f t="shared" si="56"/>
        <v/>
      </c>
      <c r="BU253" s="75" t="str">
        <f t="shared" si="57"/>
        <v/>
      </c>
      <c r="CY253" s="42" t="str">
        <f t="shared" si="60"/>
        <v/>
      </c>
    </row>
    <row r="254" spans="1:103" ht="20.100000000000001" customHeight="1" x14ac:dyDescent="0.3">
      <c r="A254" s="93">
        <f>ROW()</f>
        <v>254</v>
      </c>
      <c r="B254" s="142" t="str">
        <f t="shared" si="58"/>
        <v/>
      </c>
      <c r="C254" s="142" t="str">
        <f t="shared" si="46"/>
        <v/>
      </c>
      <c r="D254" s="142" t="str">
        <f>IF(C254="","",COUNTIFS(C$11:C254,"&gt;0"))</f>
        <v/>
      </c>
      <c r="E254" s="57"/>
      <c r="F254" s="58"/>
      <c r="G254" s="58"/>
      <c r="H254" s="57"/>
      <c r="I254" s="192"/>
      <c r="J254" s="68"/>
      <c r="K254" s="70">
        <v>0</v>
      </c>
      <c r="L254" s="196" t="str">
        <f>IFERROR(VLOOKUP(J254,Lists!J$4:K$719,2,FALSE),"")</f>
        <v/>
      </c>
      <c r="M254" s="71" t="str">
        <f>IFERROR(VLOOKUP(J254,Lists!J$4:L$719,3,FALSE),"")</f>
        <v/>
      </c>
      <c r="N254" s="72" t="str">
        <f t="shared" si="59"/>
        <v/>
      </c>
      <c r="O254" s="66"/>
      <c r="P254" s="193"/>
      <c r="Q254" s="194"/>
      <c r="R254" s="293"/>
      <c r="S254" s="97"/>
      <c r="T254" s="105"/>
      <c r="U254" s="106"/>
      <c r="V254" s="97"/>
      <c r="W254" s="107"/>
      <c r="X254" s="117"/>
      <c r="Y254" s="87" t="str">
        <f>IFERROR(VLOOKUP(I254,Lists!A$4:B$11,2,FALSE),"")</f>
        <v/>
      </c>
      <c r="Z254" s="87" t="str">
        <f>IFERROR(VLOOKUP(#REF!,Lists!A$12:B$45,2,FALSE),"")</f>
        <v/>
      </c>
      <c r="AA254" s="93" t="str">
        <f t="shared" si="47"/>
        <v/>
      </c>
      <c r="AB254" s="103" t="str">
        <f t="shared" si="48"/>
        <v/>
      </c>
      <c r="AC254" s="103" t="str">
        <f t="shared" si="49"/>
        <v/>
      </c>
      <c r="AD254" s="103" t="str">
        <f t="shared" si="50"/>
        <v/>
      </c>
      <c r="AE254" s="103" t="str">
        <f t="shared" si="51"/>
        <v/>
      </c>
      <c r="AF254" s="103" t="str">
        <f t="shared" si="52"/>
        <v/>
      </c>
      <c r="BO254" s="75" t="str">
        <f t="shared" si="53"/>
        <v/>
      </c>
      <c r="BP254" s="75" t="str">
        <f t="shared" si="54"/>
        <v/>
      </c>
      <c r="BQ254" s="75" t="str">
        <f t="shared" si="55"/>
        <v/>
      </c>
      <c r="BR254" s="75" t="str">
        <f t="shared" si="56"/>
        <v/>
      </c>
      <c r="BU254" s="75" t="str">
        <f t="shared" si="57"/>
        <v/>
      </c>
      <c r="CY254" s="42" t="str">
        <f t="shared" si="60"/>
        <v/>
      </c>
    </row>
    <row r="255" spans="1:103" ht="20.100000000000001" customHeight="1" x14ac:dyDescent="0.3">
      <c r="A255" s="93">
        <f>ROW()</f>
        <v>255</v>
      </c>
      <c r="B255" s="142" t="str">
        <f t="shared" si="58"/>
        <v/>
      </c>
      <c r="C255" s="142" t="str">
        <f t="shared" si="46"/>
        <v/>
      </c>
      <c r="D255" s="142" t="str">
        <f>IF(C255="","",COUNTIFS(C$11:C255,"&gt;0"))</f>
        <v/>
      </c>
      <c r="E255" s="57"/>
      <c r="F255" s="58"/>
      <c r="G255" s="58"/>
      <c r="H255" s="57"/>
      <c r="I255" s="192"/>
      <c r="J255" s="68"/>
      <c r="K255" s="70">
        <v>0</v>
      </c>
      <c r="L255" s="196" t="str">
        <f>IFERROR(VLOOKUP(J255,Lists!J$4:K$719,2,FALSE),"")</f>
        <v/>
      </c>
      <c r="M255" s="71" t="str">
        <f>IFERROR(VLOOKUP(J255,Lists!J$4:L$719,3,FALSE),"")</f>
        <v/>
      </c>
      <c r="N255" s="72" t="str">
        <f t="shared" si="59"/>
        <v/>
      </c>
      <c r="O255" s="66"/>
      <c r="P255" s="193"/>
      <c r="Q255" s="194"/>
      <c r="R255" s="293"/>
      <c r="S255" s="97"/>
      <c r="T255" s="105"/>
      <c r="U255" s="106"/>
      <c r="V255" s="97"/>
      <c r="W255" s="107"/>
      <c r="X255" s="117"/>
      <c r="Y255" s="87" t="str">
        <f>IFERROR(VLOOKUP(I255,Lists!A$4:B$11,2,FALSE),"")</f>
        <v/>
      </c>
      <c r="Z255" s="87" t="str">
        <f>IFERROR(VLOOKUP(#REF!,Lists!A$12:B$45,2,FALSE),"")</f>
        <v/>
      </c>
      <c r="AA255" s="93" t="str">
        <f t="shared" si="47"/>
        <v/>
      </c>
      <c r="AB255" s="103" t="str">
        <f t="shared" si="48"/>
        <v/>
      </c>
      <c r="AC255" s="103" t="str">
        <f t="shared" si="49"/>
        <v/>
      </c>
      <c r="AD255" s="103" t="str">
        <f t="shared" si="50"/>
        <v/>
      </c>
      <c r="AE255" s="103" t="str">
        <f t="shared" si="51"/>
        <v/>
      </c>
      <c r="AF255" s="103" t="str">
        <f t="shared" si="52"/>
        <v/>
      </c>
      <c r="BO255" s="75" t="str">
        <f t="shared" si="53"/>
        <v/>
      </c>
      <c r="BP255" s="75" t="str">
        <f t="shared" si="54"/>
        <v/>
      </c>
      <c r="BQ255" s="75" t="str">
        <f t="shared" si="55"/>
        <v/>
      </c>
      <c r="BR255" s="75" t="str">
        <f t="shared" si="56"/>
        <v/>
      </c>
      <c r="BU255" s="75" t="str">
        <f t="shared" si="57"/>
        <v/>
      </c>
      <c r="CY255" s="42" t="str">
        <f t="shared" si="60"/>
        <v/>
      </c>
    </row>
    <row r="256" spans="1:103" ht="20.100000000000001" customHeight="1" x14ac:dyDescent="0.3">
      <c r="A256" s="93">
        <f>ROW()</f>
        <v>256</v>
      </c>
      <c r="B256" s="142" t="str">
        <f t="shared" si="58"/>
        <v/>
      </c>
      <c r="C256" s="142" t="str">
        <f t="shared" si="46"/>
        <v/>
      </c>
      <c r="D256" s="142" t="str">
        <f>IF(C256="","",COUNTIFS(C$11:C256,"&gt;0"))</f>
        <v/>
      </c>
      <c r="E256" s="57"/>
      <c r="F256" s="58"/>
      <c r="G256" s="58"/>
      <c r="H256" s="57"/>
      <c r="I256" s="192"/>
      <c r="J256" s="68"/>
      <c r="K256" s="70">
        <v>0</v>
      </c>
      <c r="L256" s="196" t="str">
        <f>IFERROR(VLOOKUP(J256,Lists!J$4:K$719,2,FALSE),"")</f>
        <v/>
      </c>
      <c r="M256" s="71" t="str">
        <f>IFERROR(VLOOKUP(J256,Lists!J$4:L$719,3,FALSE),"")</f>
        <v/>
      </c>
      <c r="N256" s="72" t="str">
        <f t="shared" si="59"/>
        <v/>
      </c>
      <c r="O256" s="66"/>
      <c r="P256" s="193"/>
      <c r="Q256" s="194"/>
      <c r="R256" s="293"/>
      <c r="S256" s="97"/>
      <c r="T256" s="105"/>
      <c r="U256" s="106"/>
      <c r="V256" s="97"/>
      <c r="W256" s="107"/>
      <c r="X256" s="117"/>
      <c r="Y256" s="87" t="str">
        <f>IFERROR(VLOOKUP(I256,Lists!A$4:B$11,2,FALSE),"")</f>
        <v/>
      </c>
      <c r="Z256" s="87" t="str">
        <f>IFERROR(VLOOKUP(#REF!,Lists!A$12:B$45,2,FALSE),"")</f>
        <v/>
      </c>
      <c r="AA256" s="93" t="str">
        <f t="shared" si="47"/>
        <v/>
      </c>
      <c r="AB256" s="103" t="str">
        <f t="shared" si="48"/>
        <v/>
      </c>
      <c r="AC256" s="103" t="str">
        <f t="shared" si="49"/>
        <v/>
      </c>
      <c r="AD256" s="103" t="str">
        <f t="shared" si="50"/>
        <v/>
      </c>
      <c r="AE256" s="103" t="str">
        <f t="shared" si="51"/>
        <v/>
      </c>
      <c r="AF256" s="103" t="str">
        <f t="shared" si="52"/>
        <v/>
      </c>
      <c r="BO256" s="75" t="str">
        <f t="shared" si="53"/>
        <v/>
      </c>
      <c r="BP256" s="75" t="str">
        <f t="shared" si="54"/>
        <v/>
      </c>
      <c r="BQ256" s="75" t="str">
        <f t="shared" si="55"/>
        <v/>
      </c>
      <c r="BR256" s="75" t="str">
        <f t="shared" si="56"/>
        <v/>
      </c>
      <c r="BU256" s="75" t="str">
        <f t="shared" si="57"/>
        <v/>
      </c>
      <c r="CY256" s="42" t="str">
        <f t="shared" si="60"/>
        <v/>
      </c>
    </row>
    <row r="257" spans="1:103" ht="20.100000000000001" customHeight="1" x14ac:dyDescent="0.3">
      <c r="A257" s="93">
        <f>ROW()</f>
        <v>257</v>
      </c>
      <c r="B257" s="142" t="str">
        <f t="shared" si="58"/>
        <v/>
      </c>
      <c r="C257" s="142" t="str">
        <f t="shared" si="46"/>
        <v/>
      </c>
      <c r="D257" s="142" t="str">
        <f>IF(C257="","",COUNTIFS(C$11:C257,"&gt;0"))</f>
        <v/>
      </c>
      <c r="E257" s="57"/>
      <c r="F257" s="58"/>
      <c r="G257" s="58"/>
      <c r="H257" s="57"/>
      <c r="I257" s="192"/>
      <c r="J257" s="68"/>
      <c r="K257" s="70">
        <v>0</v>
      </c>
      <c r="L257" s="196" t="str">
        <f>IFERROR(VLOOKUP(J257,Lists!J$4:K$719,2,FALSE),"")</f>
        <v/>
      </c>
      <c r="M257" s="71" t="str">
        <f>IFERROR(VLOOKUP(J257,Lists!J$4:L$719,3,FALSE),"")</f>
        <v/>
      </c>
      <c r="N257" s="72" t="str">
        <f t="shared" si="59"/>
        <v/>
      </c>
      <c r="O257" s="66"/>
      <c r="P257" s="193"/>
      <c r="Q257" s="194"/>
      <c r="R257" s="293"/>
      <c r="S257" s="97"/>
      <c r="T257" s="105"/>
      <c r="U257" s="106"/>
      <c r="V257" s="97"/>
      <c r="W257" s="107"/>
      <c r="X257" s="117"/>
      <c r="Y257" s="87" t="str">
        <f>IFERROR(VLOOKUP(I257,Lists!A$4:B$11,2,FALSE),"")</f>
        <v/>
      </c>
      <c r="Z257" s="87" t="str">
        <f>IFERROR(VLOOKUP(#REF!,Lists!A$12:B$45,2,FALSE),"")</f>
        <v/>
      </c>
      <c r="AA257" s="93" t="str">
        <f t="shared" si="47"/>
        <v/>
      </c>
      <c r="AB257" s="103" t="str">
        <f t="shared" si="48"/>
        <v/>
      </c>
      <c r="AC257" s="103" t="str">
        <f t="shared" si="49"/>
        <v/>
      </c>
      <c r="AD257" s="103" t="str">
        <f t="shared" si="50"/>
        <v/>
      </c>
      <c r="AE257" s="103" t="str">
        <f t="shared" si="51"/>
        <v/>
      </c>
      <c r="AF257" s="103" t="str">
        <f t="shared" si="52"/>
        <v/>
      </c>
      <c r="BO257" s="75" t="str">
        <f t="shared" si="53"/>
        <v/>
      </c>
      <c r="BP257" s="75" t="str">
        <f t="shared" si="54"/>
        <v/>
      </c>
      <c r="BQ257" s="75" t="str">
        <f t="shared" si="55"/>
        <v/>
      </c>
      <c r="BR257" s="75" t="str">
        <f t="shared" si="56"/>
        <v/>
      </c>
      <c r="BU257" s="75" t="str">
        <f t="shared" si="57"/>
        <v/>
      </c>
      <c r="CY257" s="42" t="str">
        <f t="shared" si="60"/>
        <v/>
      </c>
    </row>
    <row r="258" spans="1:103" ht="20.100000000000001" customHeight="1" x14ac:dyDescent="0.3">
      <c r="A258" s="93">
        <f>ROW()</f>
        <v>258</v>
      </c>
      <c r="B258" s="142" t="str">
        <f t="shared" si="58"/>
        <v/>
      </c>
      <c r="C258" s="142" t="str">
        <f t="shared" si="46"/>
        <v/>
      </c>
      <c r="D258" s="142" t="str">
        <f>IF(C258="","",COUNTIFS(C$11:C258,"&gt;0"))</f>
        <v/>
      </c>
      <c r="E258" s="57"/>
      <c r="F258" s="58"/>
      <c r="G258" s="58"/>
      <c r="H258" s="57"/>
      <c r="I258" s="192"/>
      <c r="J258" s="68"/>
      <c r="K258" s="70">
        <v>0</v>
      </c>
      <c r="L258" s="196" t="str">
        <f>IFERROR(VLOOKUP(J258,Lists!J$4:K$719,2,FALSE),"")</f>
        <v/>
      </c>
      <c r="M258" s="71" t="str">
        <f>IFERROR(VLOOKUP(J258,Lists!J$4:L$719,3,FALSE),"")</f>
        <v/>
      </c>
      <c r="N258" s="72" t="str">
        <f t="shared" si="59"/>
        <v/>
      </c>
      <c r="O258" s="66"/>
      <c r="P258" s="193"/>
      <c r="Q258" s="194"/>
      <c r="R258" s="293"/>
      <c r="S258" s="97"/>
      <c r="T258" s="105"/>
      <c r="U258" s="106"/>
      <c r="V258" s="97"/>
      <c r="W258" s="107"/>
      <c r="X258" s="117"/>
      <c r="Y258" s="87" t="str">
        <f>IFERROR(VLOOKUP(I258,Lists!A$4:B$11,2,FALSE),"")</f>
        <v/>
      </c>
      <c r="Z258" s="87" t="str">
        <f>IFERROR(VLOOKUP(#REF!,Lists!A$12:B$45,2,FALSE),"")</f>
        <v/>
      </c>
      <c r="AA258" s="93" t="str">
        <f t="shared" si="47"/>
        <v/>
      </c>
      <c r="AB258" s="103" t="str">
        <f t="shared" si="48"/>
        <v/>
      </c>
      <c r="AC258" s="103" t="str">
        <f t="shared" si="49"/>
        <v/>
      </c>
      <c r="AD258" s="103" t="str">
        <f t="shared" si="50"/>
        <v/>
      </c>
      <c r="AE258" s="103" t="str">
        <f t="shared" si="51"/>
        <v/>
      </c>
      <c r="AF258" s="103" t="str">
        <f t="shared" si="52"/>
        <v/>
      </c>
      <c r="BO258" s="75" t="str">
        <f t="shared" si="53"/>
        <v/>
      </c>
      <c r="BP258" s="75" t="str">
        <f t="shared" si="54"/>
        <v/>
      </c>
      <c r="BQ258" s="75" t="str">
        <f t="shared" si="55"/>
        <v/>
      </c>
      <c r="BR258" s="75" t="str">
        <f t="shared" si="56"/>
        <v/>
      </c>
      <c r="BU258" s="75" t="str">
        <f t="shared" si="57"/>
        <v/>
      </c>
      <c r="CY258" s="42" t="str">
        <f t="shared" si="60"/>
        <v/>
      </c>
    </row>
    <row r="259" spans="1:103" ht="20.100000000000001" customHeight="1" x14ac:dyDescent="0.3">
      <c r="A259" s="93">
        <f>ROW()</f>
        <v>259</v>
      </c>
      <c r="B259" s="142" t="str">
        <f t="shared" si="58"/>
        <v/>
      </c>
      <c r="C259" s="142" t="str">
        <f t="shared" si="46"/>
        <v/>
      </c>
      <c r="D259" s="142" t="str">
        <f>IF(C259="","",COUNTIFS(C$11:C259,"&gt;0"))</f>
        <v/>
      </c>
      <c r="E259" s="57"/>
      <c r="F259" s="58"/>
      <c r="G259" s="58"/>
      <c r="H259" s="57"/>
      <c r="I259" s="192"/>
      <c r="J259" s="68"/>
      <c r="K259" s="70">
        <v>0</v>
      </c>
      <c r="L259" s="196" t="str">
        <f>IFERROR(VLOOKUP(J259,Lists!J$4:K$719,2,FALSE),"")</f>
        <v/>
      </c>
      <c r="M259" s="71" t="str">
        <f>IFERROR(VLOOKUP(J259,Lists!J$4:L$719,3,FALSE),"")</f>
        <v/>
      </c>
      <c r="N259" s="72" t="str">
        <f t="shared" si="59"/>
        <v/>
      </c>
      <c r="O259" s="66"/>
      <c r="P259" s="193"/>
      <c r="Q259" s="194"/>
      <c r="R259" s="293"/>
      <c r="S259" s="97"/>
      <c r="T259" s="105"/>
      <c r="U259" s="106"/>
      <c r="V259" s="97"/>
      <c r="W259" s="107"/>
      <c r="X259" s="117"/>
      <c r="Y259" s="87" t="str">
        <f>IFERROR(VLOOKUP(I259,Lists!A$4:B$11,2,FALSE),"")</f>
        <v/>
      </c>
      <c r="Z259" s="87" t="str">
        <f>IFERROR(VLOOKUP(#REF!,Lists!A$12:B$45,2,FALSE),"")</f>
        <v/>
      </c>
      <c r="AA259" s="93" t="str">
        <f t="shared" si="47"/>
        <v/>
      </c>
      <c r="AB259" s="103" t="str">
        <f t="shared" si="48"/>
        <v/>
      </c>
      <c r="AC259" s="103" t="str">
        <f t="shared" si="49"/>
        <v/>
      </c>
      <c r="AD259" s="103" t="str">
        <f t="shared" si="50"/>
        <v/>
      </c>
      <c r="AE259" s="103" t="str">
        <f t="shared" si="51"/>
        <v/>
      </c>
      <c r="AF259" s="103" t="str">
        <f t="shared" si="52"/>
        <v/>
      </c>
      <c r="BO259" s="75" t="str">
        <f t="shared" si="53"/>
        <v/>
      </c>
      <c r="BP259" s="75" t="str">
        <f t="shared" si="54"/>
        <v/>
      </c>
      <c r="BQ259" s="75" t="str">
        <f t="shared" si="55"/>
        <v/>
      </c>
      <c r="BR259" s="75" t="str">
        <f t="shared" si="56"/>
        <v/>
      </c>
      <c r="BU259" s="75" t="str">
        <f t="shared" si="57"/>
        <v/>
      </c>
      <c r="CY259" s="42" t="str">
        <f t="shared" si="60"/>
        <v/>
      </c>
    </row>
    <row r="260" spans="1:103" ht="20.100000000000001" customHeight="1" x14ac:dyDescent="0.3">
      <c r="A260" s="93">
        <f>ROW()</f>
        <v>260</v>
      </c>
      <c r="B260" s="142" t="str">
        <f t="shared" si="58"/>
        <v/>
      </c>
      <c r="C260" s="142" t="str">
        <f t="shared" si="46"/>
        <v/>
      </c>
      <c r="D260" s="142" t="str">
        <f>IF(C260="","",COUNTIFS(C$11:C260,"&gt;0"))</f>
        <v/>
      </c>
      <c r="E260" s="57"/>
      <c r="F260" s="58"/>
      <c r="G260" s="58"/>
      <c r="H260" s="57"/>
      <c r="I260" s="192"/>
      <c r="J260" s="68"/>
      <c r="K260" s="70">
        <v>0</v>
      </c>
      <c r="L260" s="196" t="str">
        <f>IFERROR(VLOOKUP(J260,Lists!J$4:K$719,2,FALSE),"")</f>
        <v/>
      </c>
      <c r="M260" s="71" t="str">
        <f>IFERROR(VLOOKUP(J260,Lists!J$4:L$719,3,FALSE),"")</f>
        <v/>
      </c>
      <c r="N260" s="72" t="str">
        <f t="shared" si="59"/>
        <v/>
      </c>
      <c r="O260" s="66"/>
      <c r="P260" s="193"/>
      <c r="Q260" s="194"/>
      <c r="R260" s="293"/>
      <c r="S260" s="97"/>
      <c r="T260" s="105"/>
      <c r="U260" s="106"/>
      <c r="V260" s="97"/>
      <c r="W260" s="107"/>
      <c r="X260" s="117"/>
      <c r="Y260" s="87" t="str">
        <f>IFERROR(VLOOKUP(I260,Lists!A$4:B$11,2,FALSE),"")</f>
        <v/>
      </c>
      <c r="Z260" s="87" t="str">
        <f>IFERROR(VLOOKUP(#REF!,Lists!A$12:B$45,2,FALSE),"")</f>
        <v/>
      </c>
      <c r="AA260" s="93" t="str">
        <f t="shared" si="47"/>
        <v/>
      </c>
      <c r="AB260" s="103" t="str">
        <f t="shared" si="48"/>
        <v/>
      </c>
      <c r="AC260" s="103" t="str">
        <f t="shared" si="49"/>
        <v/>
      </c>
      <c r="AD260" s="103" t="str">
        <f t="shared" si="50"/>
        <v/>
      </c>
      <c r="AE260" s="103" t="str">
        <f t="shared" si="51"/>
        <v/>
      </c>
      <c r="AF260" s="103" t="str">
        <f t="shared" si="52"/>
        <v/>
      </c>
      <c r="BO260" s="75" t="str">
        <f t="shared" si="53"/>
        <v/>
      </c>
      <c r="BP260" s="75" t="str">
        <f t="shared" si="54"/>
        <v/>
      </c>
      <c r="BQ260" s="75" t="str">
        <f t="shared" si="55"/>
        <v/>
      </c>
      <c r="BR260" s="75" t="str">
        <f t="shared" si="56"/>
        <v/>
      </c>
      <c r="BU260" s="75" t="str">
        <f t="shared" si="57"/>
        <v/>
      </c>
      <c r="CY260" s="42" t="str">
        <f t="shared" si="60"/>
        <v/>
      </c>
    </row>
    <row r="261" spans="1:103" ht="20.100000000000001" customHeight="1" x14ac:dyDescent="0.3">
      <c r="A261" s="93">
        <f>ROW()</f>
        <v>261</v>
      </c>
      <c r="B261" s="142" t="str">
        <f t="shared" si="58"/>
        <v/>
      </c>
      <c r="C261" s="142" t="str">
        <f t="shared" si="46"/>
        <v/>
      </c>
      <c r="D261" s="142" t="str">
        <f>IF(C261="","",COUNTIFS(C$11:C261,"&gt;0"))</f>
        <v/>
      </c>
      <c r="E261" s="57"/>
      <c r="F261" s="58"/>
      <c r="G261" s="58"/>
      <c r="H261" s="57"/>
      <c r="I261" s="192"/>
      <c r="J261" s="68"/>
      <c r="K261" s="70">
        <v>0</v>
      </c>
      <c r="L261" s="196" t="str">
        <f>IFERROR(VLOOKUP(J261,Lists!J$4:K$719,2,FALSE),"")</f>
        <v/>
      </c>
      <c r="M261" s="71" t="str">
        <f>IFERROR(VLOOKUP(J261,Lists!J$4:L$719,3,FALSE),"")</f>
        <v/>
      </c>
      <c r="N261" s="72" t="str">
        <f t="shared" si="59"/>
        <v/>
      </c>
      <c r="O261" s="66"/>
      <c r="P261" s="193"/>
      <c r="Q261" s="194"/>
      <c r="R261" s="293"/>
      <c r="S261" s="97"/>
      <c r="T261" s="105"/>
      <c r="U261" s="106"/>
      <c r="V261" s="97"/>
      <c r="W261" s="107"/>
      <c r="X261" s="117"/>
      <c r="Y261" s="87" t="str">
        <f>IFERROR(VLOOKUP(I261,Lists!A$4:B$11,2,FALSE),"")</f>
        <v/>
      </c>
      <c r="Z261" s="87" t="str">
        <f>IFERROR(VLOOKUP(#REF!,Lists!A$12:B$45,2,FALSE),"")</f>
        <v/>
      </c>
      <c r="AA261" s="93" t="str">
        <f t="shared" si="47"/>
        <v/>
      </c>
      <c r="AB261" s="103" t="str">
        <f t="shared" si="48"/>
        <v/>
      </c>
      <c r="AC261" s="103" t="str">
        <f t="shared" si="49"/>
        <v/>
      </c>
      <c r="AD261" s="103" t="str">
        <f t="shared" si="50"/>
        <v/>
      </c>
      <c r="AE261" s="103" t="str">
        <f t="shared" si="51"/>
        <v/>
      </c>
      <c r="AF261" s="103" t="str">
        <f t="shared" si="52"/>
        <v/>
      </c>
      <c r="BO261" s="75" t="str">
        <f t="shared" si="53"/>
        <v/>
      </c>
      <c r="BP261" s="75" t="str">
        <f t="shared" si="54"/>
        <v/>
      </c>
      <c r="BQ261" s="75" t="str">
        <f t="shared" si="55"/>
        <v/>
      </c>
      <c r="BR261" s="75" t="str">
        <f t="shared" si="56"/>
        <v/>
      </c>
      <c r="BU261" s="75" t="str">
        <f t="shared" si="57"/>
        <v/>
      </c>
      <c r="CY261" s="42" t="str">
        <f t="shared" si="60"/>
        <v/>
      </c>
    </row>
    <row r="262" spans="1:103" ht="20.100000000000001" customHeight="1" x14ac:dyDescent="0.3">
      <c r="A262" s="93">
        <f>ROW()</f>
        <v>262</v>
      </c>
      <c r="B262" s="142" t="str">
        <f t="shared" si="58"/>
        <v/>
      </c>
      <c r="C262" s="142" t="str">
        <f t="shared" si="46"/>
        <v/>
      </c>
      <c r="D262" s="142" t="str">
        <f>IF(C262="","",COUNTIFS(C$11:C262,"&gt;0"))</f>
        <v/>
      </c>
      <c r="E262" s="57"/>
      <c r="F262" s="58"/>
      <c r="G262" s="58"/>
      <c r="H262" s="57"/>
      <c r="I262" s="192"/>
      <c r="J262" s="68"/>
      <c r="K262" s="70">
        <v>0</v>
      </c>
      <c r="L262" s="196" t="str">
        <f>IFERROR(VLOOKUP(J262,Lists!J$4:K$719,2,FALSE),"")</f>
        <v/>
      </c>
      <c r="M262" s="71" t="str">
        <f>IFERROR(VLOOKUP(J262,Lists!J$4:L$719,3,FALSE),"")</f>
        <v/>
      </c>
      <c r="N262" s="72" t="str">
        <f t="shared" si="59"/>
        <v/>
      </c>
      <c r="O262" s="66"/>
      <c r="P262" s="193"/>
      <c r="Q262" s="194"/>
      <c r="R262" s="293"/>
      <c r="S262" s="97"/>
      <c r="T262" s="105"/>
      <c r="U262" s="106"/>
      <c r="V262" s="97"/>
      <c r="W262" s="107"/>
      <c r="X262" s="117"/>
      <c r="Y262" s="87" t="str">
        <f>IFERROR(VLOOKUP(I262,Lists!A$4:B$11,2,FALSE),"")</f>
        <v/>
      </c>
      <c r="Z262" s="87" t="str">
        <f>IFERROR(VLOOKUP(#REF!,Lists!A$12:B$45,2,FALSE),"")</f>
        <v/>
      </c>
      <c r="AA262" s="93" t="str">
        <f t="shared" si="47"/>
        <v/>
      </c>
      <c r="AB262" s="103" t="str">
        <f t="shared" si="48"/>
        <v/>
      </c>
      <c r="AC262" s="103" t="str">
        <f t="shared" si="49"/>
        <v/>
      </c>
      <c r="AD262" s="103" t="str">
        <f t="shared" si="50"/>
        <v/>
      </c>
      <c r="AE262" s="103" t="str">
        <f t="shared" si="51"/>
        <v/>
      </c>
      <c r="AF262" s="103" t="str">
        <f t="shared" si="52"/>
        <v/>
      </c>
      <c r="BO262" s="75" t="str">
        <f t="shared" si="53"/>
        <v/>
      </c>
      <c r="BP262" s="75" t="str">
        <f t="shared" si="54"/>
        <v/>
      </c>
      <c r="BQ262" s="75" t="str">
        <f t="shared" si="55"/>
        <v/>
      </c>
      <c r="BR262" s="75" t="str">
        <f t="shared" si="56"/>
        <v/>
      </c>
      <c r="BU262" s="75" t="str">
        <f t="shared" si="57"/>
        <v/>
      </c>
      <c r="CY262" s="42" t="str">
        <f t="shared" si="60"/>
        <v/>
      </c>
    </row>
    <row r="263" spans="1:103" ht="20.100000000000001" customHeight="1" x14ac:dyDescent="0.3">
      <c r="A263" s="93">
        <f>ROW()</f>
        <v>263</v>
      </c>
      <c r="B263" s="142" t="str">
        <f t="shared" si="58"/>
        <v/>
      </c>
      <c r="C263" s="142" t="str">
        <f t="shared" si="46"/>
        <v/>
      </c>
      <c r="D263" s="142" t="str">
        <f>IF(C263="","",COUNTIFS(C$11:C263,"&gt;0"))</f>
        <v/>
      </c>
      <c r="E263" s="57"/>
      <c r="F263" s="58"/>
      <c r="G263" s="58"/>
      <c r="H263" s="57"/>
      <c r="I263" s="192"/>
      <c r="J263" s="68"/>
      <c r="K263" s="70">
        <v>0</v>
      </c>
      <c r="L263" s="196" t="str">
        <f>IFERROR(VLOOKUP(J263,Lists!J$4:K$719,2,FALSE),"")</f>
        <v/>
      </c>
      <c r="M263" s="71" t="str">
        <f>IFERROR(VLOOKUP(J263,Lists!J$4:L$719,3,FALSE),"")</f>
        <v/>
      </c>
      <c r="N263" s="72" t="str">
        <f t="shared" si="59"/>
        <v/>
      </c>
      <c r="O263" s="66"/>
      <c r="P263" s="193"/>
      <c r="Q263" s="194"/>
      <c r="R263" s="293"/>
      <c r="S263" s="97"/>
      <c r="T263" s="105"/>
      <c r="U263" s="106"/>
      <c r="V263" s="97"/>
      <c r="W263" s="107"/>
      <c r="X263" s="117"/>
      <c r="Y263" s="87" t="str">
        <f>IFERROR(VLOOKUP(I263,Lists!A$4:B$11,2,FALSE),"")</f>
        <v/>
      </c>
      <c r="Z263" s="87" t="str">
        <f>IFERROR(VLOOKUP(#REF!,Lists!A$12:B$45,2,FALSE),"")</f>
        <v/>
      </c>
      <c r="AA263" s="93" t="str">
        <f t="shared" si="47"/>
        <v/>
      </c>
      <c r="AB263" s="103" t="str">
        <f t="shared" si="48"/>
        <v/>
      </c>
      <c r="AC263" s="103" t="str">
        <f t="shared" si="49"/>
        <v/>
      </c>
      <c r="AD263" s="103" t="str">
        <f t="shared" si="50"/>
        <v/>
      </c>
      <c r="AE263" s="103" t="str">
        <f t="shared" si="51"/>
        <v/>
      </c>
      <c r="AF263" s="103" t="str">
        <f t="shared" si="52"/>
        <v/>
      </c>
      <c r="BO263" s="75" t="str">
        <f t="shared" si="53"/>
        <v/>
      </c>
      <c r="BP263" s="75" t="str">
        <f t="shared" si="54"/>
        <v/>
      </c>
      <c r="BQ263" s="75" t="str">
        <f t="shared" si="55"/>
        <v/>
      </c>
      <c r="BR263" s="75" t="str">
        <f t="shared" si="56"/>
        <v/>
      </c>
      <c r="BU263" s="75" t="str">
        <f t="shared" si="57"/>
        <v/>
      </c>
      <c r="CY263" s="42" t="str">
        <f t="shared" si="60"/>
        <v/>
      </c>
    </row>
    <row r="264" spans="1:103" ht="20.100000000000001" customHeight="1" x14ac:dyDescent="0.3">
      <c r="A264" s="93">
        <f>ROW()</f>
        <v>264</v>
      </c>
      <c r="B264" s="142" t="str">
        <f t="shared" si="58"/>
        <v/>
      </c>
      <c r="C264" s="142" t="str">
        <f t="shared" si="46"/>
        <v/>
      </c>
      <c r="D264" s="142" t="str">
        <f>IF(C264="","",COUNTIFS(C$11:C264,"&gt;0"))</f>
        <v/>
      </c>
      <c r="E264" s="57"/>
      <c r="F264" s="58"/>
      <c r="G264" s="58"/>
      <c r="H264" s="57"/>
      <c r="I264" s="192"/>
      <c r="J264" s="68"/>
      <c r="K264" s="70">
        <v>0</v>
      </c>
      <c r="L264" s="196" t="str">
        <f>IFERROR(VLOOKUP(J264,Lists!J$4:K$719,2,FALSE),"")</f>
        <v/>
      </c>
      <c r="M264" s="71" t="str">
        <f>IFERROR(VLOOKUP(J264,Lists!J$4:L$719,3,FALSE),"")</f>
        <v/>
      </c>
      <c r="N264" s="72" t="str">
        <f t="shared" si="59"/>
        <v/>
      </c>
      <c r="O264" s="66"/>
      <c r="P264" s="193"/>
      <c r="Q264" s="194"/>
      <c r="R264" s="293"/>
      <c r="S264" s="97"/>
      <c r="T264" s="105"/>
      <c r="U264" s="106"/>
      <c r="V264" s="97"/>
      <c r="W264" s="107"/>
      <c r="X264" s="117"/>
      <c r="Y264" s="87" t="str">
        <f>IFERROR(VLOOKUP(I264,Lists!A$4:B$11,2,FALSE),"")</f>
        <v/>
      </c>
      <c r="Z264" s="87" t="str">
        <f>IFERROR(VLOOKUP(#REF!,Lists!A$12:B$45,2,FALSE),"")</f>
        <v/>
      </c>
      <c r="AA264" s="93" t="str">
        <f t="shared" si="47"/>
        <v/>
      </c>
      <c r="AB264" s="103" t="str">
        <f t="shared" si="48"/>
        <v/>
      </c>
      <c r="AC264" s="103" t="str">
        <f t="shared" si="49"/>
        <v/>
      </c>
      <c r="AD264" s="103" t="str">
        <f t="shared" si="50"/>
        <v/>
      </c>
      <c r="AE264" s="103" t="str">
        <f t="shared" si="51"/>
        <v/>
      </c>
      <c r="AF264" s="103" t="str">
        <f t="shared" si="52"/>
        <v/>
      </c>
      <c r="BO264" s="75" t="str">
        <f t="shared" si="53"/>
        <v/>
      </c>
      <c r="BP264" s="75" t="str">
        <f t="shared" si="54"/>
        <v/>
      </c>
      <c r="BQ264" s="75" t="str">
        <f t="shared" si="55"/>
        <v/>
      </c>
      <c r="BR264" s="75" t="str">
        <f t="shared" si="56"/>
        <v/>
      </c>
      <c r="BU264" s="75" t="str">
        <f t="shared" si="57"/>
        <v/>
      </c>
      <c r="CY264" s="42" t="str">
        <f t="shared" si="60"/>
        <v/>
      </c>
    </row>
    <row r="265" spans="1:103" ht="20.100000000000001" customHeight="1" x14ac:dyDescent="0.3">
      <c r="A265" s="93">
        <f>ROW()</f>
        <v>265</v>
      </c>
      <c r="B265" s="142" t="str">
        <f t="shared" si="58"/>
        <v/>
      </c>
      <c r="C265" s="142" t="str">
        <f t="shared" si="46"/>
        <v/>
      </c>
      <c r="D265" s="142" t="str">
        <f>IF(C265="","",COUNTIFS(C$11:C265,"&gt;0"))</f>
        <v/>
      </c>
      <c r="E265" s="57"/>
      <c r="F265" s="58"/>
      <c r="G265" s="58"/>
      <c r="H265" s="57"/>
      <c r="I265" s="192"/>
      <c r="J265" s="68"/>
      <c r="K265" s="70">
        <v>0</v>
      </c>
      <c r="L265" s="196" t="str">
        <f>IFERROR(VLOOKUP(J265,Lists!J$4:K$719,2,FALSE),"")</f>
        <v/>
      </c>
      <c r="M265" s="71" t="str">
        <f>IFERROR(VLOOKUP(J265,Lists!J$4:L$719,3,FALSE),"")</f>
        <v/>
      </c>
      <c r="N265" s="72" t="str">
        <f t="shared" si="59"/>
        <v/>
      </c>
      <c r="O265" s="66"/>
      <c r="P265" s="193"/>
      <c r="Q265" s="194"/>
      <c r="R265" s="293"/>
      <c r="S265" s="97"/>
      <c r="T265" s="105"/>
      <c r="U265" s="106"/>
      <c r="V265" s="97"/>
      <c r="W265" s="107"/>
      <c r="X265" s="117"/>
      <c r="Y265" s="87" t="str">
        <f>IFERROR(VLOOKUP(I265,Lists!A$4:B$11,2,FALSE),"")</f>
        <v/>
      </c>
      <c r="Z265" s="87" t="str">
        <f>IFERROR(VLOOKUP(#REF!,Lists!A$12:B$45,2,FALSE),"")</f>
        <v/>
      </c>
      <c r="AA265" s="93" t="str">
        <f t="shared" si="47"/>
        <v/>
      </c>
      <c r="AB265" s="103" t="str">
        <f t="shared" si="48"/>
        <v/>
      </c>
      <c r="AC265" s="103" t="str">
        <f t="shared" si="49"/>
        <v/>
      </c>
      <c r="AD265" s="103" t="str">
        <f t="shared" si="50"/>
        <v/>
      </c>
      <c r="AE265" s="103" t="str">
        <f t="shared" si="51"/>
        <v/>
      </c>
      <c r="AF265" s="103" t="str">
        <f t="shared" si="52"/>
        <v/>
      </c>
      <c r="BO265" s="75" t="str">
        <f t="shared" si="53"/>
        <v/>
      </c>
      <c r="BP265" s="75" t="str">
        <f t="shared" si="54"/>
        <v/>
      </c>
      <c r="BQ265" s="75" t="str">
        <f t="shared" si="55"/>
        <v/>
      </c>
      <c r="BR265" s="75" t="str">
        <f t="shared" si="56"/>
        <v/>
      </c>
      <c r="BU265" s="75" t="str">
        <f t="shared" si="57"/>
        <v/>
      </c>
      <c r="CY265" s="42" t="str">
        <f t="shared" si="60"/>
        <v/>
      </c>
    </row>
    <row r="266" spans="1:103" ht="20.100000000000001" customHeight="1" x14ac:dyDescent="0.3">
      <c r="A266" s="93">
        <f>ROW()</f>
        <v>266</v>
      </c>
      <c r="B266" s="142" t="str">
        <f t="shared" si="58"/>
        <v/>
      </c>
      <c r="C266" s="142" t="str">
        <f t="shared" si="46"/>
        <v/>
      </c>
      <c r="D266" s="142" t="str">
        <f>IF(C266="","",COUNTIFS(C$11:C266,"&gt;0"))</f>
        <v/>
      </c>
      <c r="E266" s="57"/>
      <c r="F266" s="58"/>
      <c r="G266" s="58"/>
      <c r="H266" s="57"/>
      <c r="I266" s="192"/>
      <c r="J266" s="68"/>
      <c r="K266" s="70">
        <v>0</v>
      </c>
      <c r="L266" s="196" t="str">
        <f>IFERROR(VLOOKUP(J266,Lists!J$4:K$719,2,FALSE),"")</f>
        <v/>
      </c>
      <c r="M266" s="71" t="str">
        <f>IFERROR(VLOOKUP(J266,Lists!J$4:L$719,3,FALSE),"")</f>
        <v/>
      </c>
      <c r="N266" s="72" t="str">
        <f t="shared" si="59"/>
        <v/>
      </c>
      <c r="O266" s="66"/>
      <c r="P266" s="193"/>
      <c r="Q266" s="194"/>
      <c r="R266" s="293"/>
      <c r="S266" s="97"/>
      <c r="T266" s="105"/>
      <c r="U266" s="106"/>
      <c r="V266" s="97"/>
      <c r="W266" s="107"/>
      <c r="X266" s="117"/>
      <c r="Y266" s="87" t="str">
        <f>IFERROR(VLOOKUP(I266,Lists!A$4:B$11,2,FALSE),"")</f>
        <v/>
      </c>
      <c r="Z266" s="87" t="str">
        <f>IFERROR(VLOOKUP(#REF!,Lists!A$12:B$45,2,FALSE),"")</f>
        <v/>
      </c>
      <c r="AA266" s="93" t="str">
        <f t="shared" si="47"/>
        <v/>
      </c>
      <c r="AB266" s="103" t="str">
        <f t="shared" si="48"/>
        <v/>
      </c>
      <c r="AC266" s="103" t="str">
        <f t="shared" si="49"/>
        <v/>
      </c>
      <c r="AD266" s="103" t="str">
        <f t="shared" si="50"/>
        <v/>
      </c>
      <c r="AE266" s="103" t="str">
        <f t="shared" si="51"/>
        <v/>
      </c>
      <c r="AF266" s="103" t="str">
        <f t="shared" si="52"/>
        <v/>
      </c>
      <c r="BO266" s="75" t="str">
        <f t="shared" si="53"/>
        <v/>
      </c>
      <c r="BP266" s="75" t="str">
        <f t="shared" si="54"/>
        <v/>
      </c>
      <c r="BQ266" s="75" t="str">
        <f t="shared" si="55"/>
        <v/>
      </c>
      <c r="BR266" s="75" t="str">
        <f t="shared" si="56"/>
        <v/>
      </c>
      <c r="BU266" s="75" t="str">
        <f t="shared" si="57"/>
        <v/>
      </c>
      <c r="CY266" s="42" t="str">
        <f t="shared" si="60"/>
        <v/>
      </c>
    </row>
    <row r="267" spans="1:103" ht="20.100000000000001" customHeight="1" x14ac:dyDescent="0.3">
      <c r="A267" s="93">
        <f>ROW()</f>
        <v>267</v>
      </c>
      <c r="B267" s="142" t="str">
        <f t="shared" si="58"/>
        <v/>
      </c>
      <c r="C267" s="142" t="str">
        <f t="shared" ref="C267:C330" si="61">IF(S267="Yes",B267,"")</f>
        <v/>
      </c>
      <c r="D267" s="142" t="str">
        <f>IF(C267="","",COUNTIFS(C$11:C267,"&gt;0"))</f>
        <v/>
      </c>
      <c r="E267" s="57"/>
      <c r="F267" s="58"/>
      <c r="G267" s="58"/>
      <c r="H267" s="57"/>
      <c r="I267" s="192"/>
      <c r="J267" s="68"/>
      <c r="K267" s="70">
        <v>0</v>
      </c>
      <c r="L267" s="196" t="str">
        <f>IFERROR(VLOOKUP(J267,Lists!J$4:K$719,2,FALSE),"")</f>
        <v/>
      </c>
      <c r="M267" s="71" t="str">
        <f>IFERROR(VLOOKUP(J267,Lists!J$4:L$719,3,FALSE),"")</f>
        <v/>
      </c>
      <c r="N267" s="72" t="str">
        <f t="shared" si="59"/>
        <v/>
      </c>
      <c r="O267" s="66"/>
      <c r="P267" s="193"/>
      <c r="Q267" s="194"/>
      <c r="R267" s="293"/>
      <c r="S267" s="97"/>
      <c r="T267" s="105"/>
      <c r="U267" s="106"/>
      <c r="V267" s="97"/>
      <c r="W267" s="107"/>
      <c r="X267" s="117"/>
      <c r="Y267" s="87" t="str">
        <f>IFERROR(VLOOKUP(I267,Lists!A$4:B$11,2,FALSE),"")</f>
        <v/>
      </c>
      <c r="Z267" s="87" t="str">
        <f>IFERROR(VLOOKUP(#REF!,Lists!A$12:B$45,2,FALSE),"")</f>
        <v/>
      </c>
      <c r="AA267" s="93" t="str">
        <f t="shared" ref="AA267:AA330" si="62">IF(K267&lt;&gt;0,IF(O267="","P",""),"")</f>
        <v/>
      </c>
      <c r="AB267" s="103" t="str">
        <f t="shared" ref="AB267:AB330" si="63">IF(K267&lt;&gt;0,IF(O267&lt;&gt;0,IF(S267="","P",""),"P"),"")</f>
        <v/>
      </c>
      <c r="AC267" s="103" t="str">
        <f t="shared" ref="AC267:AC330" si="64">IF(K267&lt;&gt;0,IF(S267="Yes",IF(Q267="","P",""),""),"")</f>
        <v/>
      </c>
      <c r="AD267" s="103" t="str">
        <f t="shared" ref="AD267:AD330" si="65">IF(K267&lt;&gt;0,IF(S267="Yes",IF(T267="","P",""),""),"")</f>
        <v/>
      </c>
      <c r="AE267" s="103" t="str">
        <f t="shared" ref="AE267:AE330" si="66">IF(K267&lt;&gt;0,IF(S267="Yes",IF(V267="","P",""),""),"")</f>
        <v/>
      </c>
      <c r="AF267" s="103" t="str">
        <f t="shared" ref="AF267:AF330" si="67">IF(K267&lt;&gt;0,IF(T267="No - Never began",IF(U267="","P",""),""),"")</f>
        <v/>
      </c>
      <c r="BO267" s="75" t="str">
        <f t="shared" ref="BO267:BO330" si="68">IF($O267&gt;0,IF(E267="","P",""),"")</f>
        <v/>
      </c>
      <c r="BP267" s="75" t="str">
        <f t="shared" ref="BP267:BP330" si="69">IF($O267&gt;0,IF(F267="","P",""),"")</f>
        <v/>
      </c>
      <c r="BQ267" s="75" t="str">
        <f t="shared" ref="BQ267:BQ330" si="70">IF($O267&gt;0,IF(G267="","P",""),"")</f>
        <v/>
      </c>
      <c r="BR267" s="75" t="str">
        <f t="shared" ref="BR267:BR330" si="71">IF($O267&gt;0,IF(H267="","P",""),"")</f>
        <v/>
      </c>
      <c r="BU267" s="75" t="str">
        <f t="shared" ref="BU267:BU330" si="72">IF($O267&gt;0,IF(K267=0,"P",""),"")</f>
        <v/>
      </c>
      <c r="CY267" s="42" t="str">
        <f t="shared" si="60"/>
        <v/>
      </c>
    </row>
    <row r="268" spans="1:103" ht="20.100000000000001" customHeight="1" x14ac:dyDescent="0.3">
      <c r="A268" s="93">
        <f>ROW()</f>
        <v>268</v>
      </c>
      <c r="B268" s="142" t="str">
        <f t="shared" ref="B268:B331" si="73">IF(H268&gt;0,IF(H268&amp;J268=H267&amp;J267,B267,B267+1),"")</f>
        <v/>
      </c>
      <c r="C268" s="142" t="str">
        <f t="shared" si="61"/>
        <v/>
      </c>
      <c r="D268" s="142" t="str">
        <f>IF(C268="","",COUNTIFS(C$11:C268,"&gt;0"))</f>
        <v/>
      </c>
      <c r="E268" s="57"/>
      <c r="F268" s="58"/>
      <c r="G268" s="58"/>
      <c r="H268" s="57"/>
      <c r="I268" s="192"/>
      <c r="J268" s="68"/>
      <c r="K268" s="70">
        <v>0</v>
      </c>
      <c r="L268" s="196" t="str">
        <f>IFERROR(VLOOKUP(J268,Lists!J$4:K$719,2,FALSE),"")</f>
        <v/>
      </c>
      <c r="M268" s="71" t="str">
        <f>IFERROR(VLOOKUP(J268,Lists!J$4:L$719,3,FALSE),"")</f>
        <v/>
      </c>
      <c r="N268" s="72" t="str">
        <f t="shared" ref="N268:N331" si="74">IF(K268&gt;0,K268*L268,"")</f>
        <v/>
      </c>
      <c r="O268" s="66"/>
      <c r="P268" s="193"/>
      <c r="Q268" s="194"/>
      <c r="R268" s="293"/>
      <c r="S268" s="97"/>
      <c r="T268" s="105"/>
      <c r="U268" s="106"/>
      <c r="V268" s="97"/>
      <c r="W268" s="107"/>
      <c r="X268" s="117"/>
      <c r="Y268" s="87" t="str">
        <f>IFERROR(VLOOKUP(I268,Lists!A$4:B$11,2,FALSE),"")</f>
        <v/>
      </c>
      <c r="Z268" s="87" t="str">
        <f>IFERROR(VLOOKUP(#REF!,Lists!A$12:B$45,2,FALSE),"")</f>
        <v/>
      </c>
      <c r="AA268" s="93" t="str">
        <f t="shared" si="62"/>
        <v/>
      </c>
      <c r="AB268" s="103" t="str">
        <f t="shared" si="63"/>
        <v/>
      </c>
      <c r="AC268" s="103" t="str">
        <f t="shared" si="64"/>
        <v/>
      </c>
      <c r="AD268" s="103" t="str">
        <f t="shared" si="65"/>
        <v/>
      </c>
      <c r="AE268" s="103" t="str">
        <f t="shared" si="66"/>
        <v/>
      </c>
      <c r="AF268" s="103" t="str">
        <f t="shared" si="67"/>
        <v/>
      </c>
      <c r="BO268" s="75" t="str">
        <f t="shared" si="68"/>
        <v/>
      </c>
      <c r="BP268" s="75" t="str">
        <f t="shared" si="69"/>
        <v/>
      </c>
      <c r="BQ268" s="75" t="str">
        <f t="shared" si="70"/>
        <v/>
      </c>
      <c r="BR268" s="75" t="str">
        <f t="shared" si="71"/>
        <v/>
      </c>
      <c r="BU268" s="75" t="str">
        <f t="shared" si="72"/>
        <v/>
      </c>
      <c r="CY268" s="42" t="str">
        <f t="shared" ref="CY268:CY331" si="75">IF(K268&lt;&gt;0,IF(O268="","P",""),"")</f>
        <v/>
      </c>
    </row>
    <row r="269" spans="1:103" ht="20.100000000000001" customHeight="1" x14ac:dyDescent="0.3">
      <c r="A269" s="93">
        <f>ROW()</f>
        <v>269</v>
      </c>
      <c r="B269" s="142" t="str">
        <f t="shared" si="73"/>
        <v/>
      </c>
      <c r="C269" s="142" t="str">
        <f t="shared" si="61"/>
        <v/>
      </c>
      <c r="D269" s="142" t="str">
        <f>IF(C269="","",COUNTIFS(C$11:C269,"&gt;0"))</f>
        <v/>
      </c>
      <c r="E269" s="57"/>
      <c r="F269" s="58"/>
      <c r="G269" s="58"/>
      <c r="H269" s="57"/>
      <c r="I269" s="192"/>
      <c r="J269" s="68"/>
      <c r="K269" s="70">
        <v>0</v>
      </c>
      <c r="L269" s="196" t="str">
        <f>IFERROR(VLOOKUP(J269,Lists!J$4:K$719,2,FALSE),"")</f>
        <v/>
      </c>
      <c r="M269" s="71" t="str">
        <f>IFERROR(VLOOKUP(J269,Lists!J$4:L$719,3,FALSE),"")</f>
        <v/>
      </c>
      <c r="N269" s="72" t="str">
        <f t="shared" si="74"/>
        <v/>
      </c>
      <c r="O269" s="66"/>
      <c r="P269" s="193"/>
      <c r="Q269" s="194"/>
      <c r="R269" s="293"/>
      <c r="S269" s="97"/>
      <c r="T269" s="105"/>
      <c r="U269" s="106"/>
      <c r="V269" s="97"/>
      <c r="W269" s="107"/>
      <c r="X269" s="117"/>
      <c r="Y269" s="87" t="str">
        <f>IFERROR(VLOOKUP(I269,Lists!A$4:B$11,2,FALSE),"")</f>
        <v/>
      </c>
      <c r="Z269" s="87" t="str">
        <f>IFERROR(VLOOKUP(#REF!,Lists!A$12:B$45,2,FALSE),"")</f>
        <v/>
      </c>
      <c r="AA269" s="93" t="str">
        <f t="shared" si="62"/>
        <v/>
      </c>
      <c r="AB269" s="103" t="str">
        <f t="shared" si="63"/>
        <v/>
      </c>
      <c r="AC269" s="103" t="str">
        <f t="shared" si="64"/>
        <v/>
      </c>
      <c r="AD269" s="103" t="str">
        <f t="shared" si="65"/>
        <v/>
      </c>
      <c r="AE269" s="103" t="str">
        <f t="shared" si="66"/>
        <v/>
      </c>
      <c r="AF269" s="103" t="str">
        <f t="shared" si="67"/>
        <v/>
      </c>
      <c r="BO269" s="75" t="str">
        <f t="shared" si="68"/>
        <v/>
      </c>
      <c r="BP269" s="75" t="str">
        <f t="shared" si="69"/>
        <v/>
      </c>
      <c r="BQ269" s="75" t="str">
        <f t="shared" si="70"/>
        <v/>
      </c>
      <c r="BR269" s="75" t="str">
        <f t="shared" si="71"/>
        <v/>
      </c>
      <c r="BU269" s="75" t="str">
        <f t="shared" si="72"/>
        <v/>
      </c>
      <c r="CY269" s="42" t="str">
        <f t="shared" si="75"/>
        <v/>
      </c>
    </row>
    <row r="270" spans="1:103" ht="20.100000000000001" customHeight="1" x14ac:dyDescent="0.3">
      <c r="A270" s="93">
        <f>ROW()</f>
        <v>270</v>
      </c>
      <c r="B270" s="142" t="str">
        <f t="shared" si="73"/>
        <v/>
      </c>
      <c r="C270" s="142" t="str">
        <f t="shared" si="61"/>
        <v/>
      </c>
      <c r="D270" s="142" t="str">
        <f>IF(C270="","",COUNTIFS(C$11:C270,"&gt;0"))</f>
        <v/>
      </c>
      <c r="E270" s="57"/>
      <c r="F270" s="58"/>
      <c r="G270" s="58"/>
      <c r="H270" s="57"/>
      <c r="I270" s="192"/>
      <c r="J270" s="68"/>
      <c r="K270" s="70">
        <v>0</v>
      </c>
      <c r="L270" s="196" t="str">
        <f>IFERROR(VLOOKUP(J270,Lists!J$4:K$719,2,FALSE),"")</f>
        <v/>
      </c>
      <c r="M270" s="71" t="str">
        <f>IFERROR(VLOOKUP(J270,Lists!J$4:L$719,3,FALSE),"")</f>
        <v/>
      </c>
      <c r="N270" s="72" t="str">
        <f t="shared" si="74"/>
        <v/>
      </c>
      <c r="O270" s="66"/>
      <c r="P270" s="193"/>
      <c r="Q270" s="194"/>
      <c r="R270" s="293"/>
      <c r="S270" s="97"/>
      <c r="T270" s="105"/>
      <c r="U270" s="106"/>
      <c r="V270" s="97"/>
      <c r="W270" s="107"/>
      <c r="X270" s="117"/>
      <c r="Y270" s="87" t="str">
        <f>IFERROR(VLOOKUP(I270,Lists!A$4:B$11,2,FALSE),"")</f>
        <v/>
      </c>
      <c r="Z270" s="87" t="str">
        <f>IFERROR(VLOOKUP(#REF!,Lists!A$12:B$45,2,FALSE),"")</f>
        <v/>
      </c>
      <c r="AA270" s="93" t="str">
        <f t="shared" si="62"/>
        <v/>
      </c>
      <c r="AB270" s="103" t="str">
        <f t="shared" si="63"/>
        <v/>
      </c>
      <c r="AC270" s="103" t="str">
        <f t="shared" si="64"/>
        <v/>
      </c>
      <c r="AD270" s="103" t="str">
        <f t="shared" si="65"/>
        <v/>
      </c>
      <c r="AE270" s="103" t="str">
        <f t="shared" si="66"/>
        <v/>
      </c>
      <c r="AF270" s="103" t="str">
        <f t="shared" si="67"/>
        <v/>
      </c>
      <c r="BO270" s="75" t="str">
        <f t="shared" si="68"/>
        <v/>
      </c>
      <c r="BP270" s="75" t="str">
        <f t="shared" si="69"/>
        <v/>
      </c>
      <c r="BQ270" s="75" t="str">
        <f t="shared" si="70"/>
        <v/>
      </c>
      <c r="BR270" s="75" t="str">
        <f t="shared" si="71"/>
        <v/>
      </c>
      <c r="BU270" s="75" t="str">
        <f t="shared" si="72"/>
        <v/>
      </c>
      <c r="CY270" s="42" t="str">
        <f t="shared" si="75"/>
        <v/>
      </c>
    </row>
    <row r="271" spans="1:103" ht="20.100000000000001" customHeight="1" x14ac:dyDescent="0.3">
      <c r="A271" s="93">
        <f>ROW()</f>
        <v>271</v>
      </c>
      <c r="B271" s="142" t="str">
        <f t="shared" si="73"/>
        <v/>
      </c>
      <c r="C271" s="142" t="str">
        <f t="shared" si="61"/>
        <v/>
      </c>
      <c r="D271" s="142" t="str">
        <f>IF(C271="","",COUNTIFS(C$11:C271,"&gt;0"))</f>
        <v/>
      </c>
      <c r="E271" s="57"/>
      <c r="F271" s="58"/>
      <c r="G271" s="58"/>
      <c r="H271" s="57"/>
      <c r="I271" s="192"/>
      <c r="J271" s="68"/>
      <c r="K271" s="70">
        <v>0</v>
      </c>
      <c r="L271" s="196" t="str">
        <f>IFERROR(VLOOKUP(J271,Lists!J$4:K$719,2,FALSE),"")</f>
        <v/>
      </c>
      <c r="M271" s="71" t="str">
        <f>IFERROR(VLOOKUP(J271,Lists!J$4:L$719,3,FALSE),"")</f>
        <v/>
      </c>
      <c r="N271" s="72" t="str">
        <f t="shared" si="74"/>
        <v/>
      </c>
      <c r="O271" s="66"/>
      <c r="P271" s="193"/>
      <c r="Q271" s="194"/>
      <c r="R271" s="293"/>
      <c r="S271" s="97"/>
      <c r="T271" s="105"/>
      <c r="U271" s="106"/>
      <c r="V271" s="97"/>
      <c r="W271" s="107"/>
      <c r="X271" s="117"/>
      <c r="Y271" s="87" t="str">
        <f>IFERROR(VLOOKUP(I271,Lists!A$4:B$11,2,FALSE),"")</f>
        <v/>
      </c>
      <c r="Z271" s="87" t="str">
        <f>IFERROR(VLOOKUP(#REF!,Lists!A$12:B$45,2,FALSE),"")</f>
        <v/>
      </c>
      <c r="AA271" s="93" t="str">
        <f t="shared" si="62"/>
        <v/>
      </c>
      <c r="AB271" s="103" t="str">
        <f t="shared" si="63"/>
        <v/>
      </c>
      <c r="AC271" s="103" t="str">
        <f t="shared" si="64"/>
        <v/>
      </c>
      <c r="AD271" s="103" t="str">
        <f t="shared" si="65"/>
        <v/>
      </c>
      <c r="AE271" s="103" t="str">
        <f t="shared" si="66"/>
        <v/>
      </c>
      <c r="AF271" s="103" t="str">
        <f t="shared" si="67"/>
        <v/>
      </c>
      <c r="BO271" s="75" t="str">
        <f t="shared" si="68"/>
        <v/>
      </c>
      <c r="BP271" s="75" t="str">
        <f t="shared" si="69"/>
        <v/>
      </c>
      <c r="BQ271" s="75" t="str">
        <f t="shared" si="70"/>
        <v/>
      </c>
      <c r="BR271" s="75" t="str">
        <f t="shared" si="71"/>
        <v/>
      </c>
      <c r="BU271" s="75" t="str">
        <f t="shared" si="72"/>
        <v/>
      </c>
      <c r="CY271" s="42" t="str">
        <f t="shared" si="75"/>
        <v/>
      </c>
    </row>
    <row r="272" spans="1:103" ht="20.100000000000001" customHeight="1" x14ac:dyDescent="0.3">
      <c r="A272" s="93">
        <f>ROW()</f>
        <v>272</v>
      </c>
      <c r="B272" s="142" t="str">
        <f t="shared" si="73"/>
        <v/>
      </c>
      <c r="C272" s="142" t="str">
        <f t="shared" si="61"/>
        <v/>
      </c>
      <c r="D272" s="142" t="str">
        <f>IF(C272="","",COUNTIFS(C$11:C272,"&gt;0"))</f>
        <v/>
      </c>
      <c r="E272" s="57"/>
      <c r="F272" s="58"/>
      <c r="G272" s="58"/>
      <c r="H272" s="57"/>
      <c r="I272" s="192"/>
      <c r="J272" s="68"/>
      <c r="K272" s="70">
        <v>0</v>
      </c>
      <c r="L272" s="196" t="str">
        <f>IFERROR(VLOOKUP(J272,Lists!J$4:K$719,2,FALSE),"")</f>
        <v/>
      </c>
      <c r="M272" s="71" t="str">
        <f>IFERROR(VLOOKUP(J272,Lists!J$4:L$719,3,FALSE),"")</f>
        <v/>
      </c>
      <c r="N272" s="72" t="str">
        <f t="shared" si="74"/>
        <v/>
      </c>
      <c r="O272" s="66"/>
      <c r="P272" s="193"/>
      <c r="Q272" s="194"/>
      <c r="R272" s="293"/>
      <c r="S272" s="97"/>
      <c r="T272" s="105"/>
      <c r="U272" s="106"/>
      <c r="V272" s="97"/>
      <c r="W272" s="107"/>
      <c r="X272" s="117"/>
      <c r="Y272" s="87" t="str">
        <f>IFERROR(VLOOKUP(I272,Lists!A$4:B$11,2,FALSE),"")</f>
        <v/>
      </c>
      <c r="Z272" s="87" t="str">
        <f>IFERROR(VLOOKUP(#REF!,Lists!A$12:B$45,2,FALSE),"")</f>
        <v/>
      </c>
      <c r="AA272" s="93" t="str">
        <f t="shared" si="62"/>
        <v/>
      </c>
      <c r="AB272" s="103" t="str">
        <f t="shared" si="63"/>
        <v/>
      </c>
      <c r="AC272" s="103" t="str">
        <f t="shared" si="64"/>
        <v/>
      </c>
      <c r="AD272" s="103" t="str">
        <f t="shared" si="65"/>
        <v/>
      </c>
      <c r="AE272" s="103" t="str">
        <f t="shared" si="66"/>
        <v/>
      </c>
      <c r="AF272" s="103" t="str">
        <f t="shared" si="67"/>
        <v/>
      </c>
      <c r="BO272" s="75" t="str">
        <f t="shared" si="68"/>
        <v/>
      </c>
      <c r="BP272" s="75" t="str">
        <f t="shared" si="69"/>
        <v/>
      </c>
      <c r="BQ272" s="75" t="str">
        <f t="shared" si="70"/>
        <v/>
      </c>
      <c r="BR272" s="75" t="str">
        <f t="shared" si="71"/>
        <v/>
      </c>
      <c r="BU272" s="75" t="str">
        <f t="shared" si="72"/>
        <v/>
      </c>
      <c r="CY272" s="42" t="str">
        <f t="shared" si="75"/>
        <v/>
      </c>
    </row>
    <row r="273" spans="1:103" ht="20.100000000000001" customHeight="1" x14ac:dyDescent="0.3">
      <c r="A273" s="93">
        <f>ROW()</f>
        <v>273</v>
      </c>
      <c r="B273" s="142" t="str">
        <f t="shared" si="73"/>
        <v/>
      </c>
      <c r="C273" s="142" t="str">
        <f t="shared" si="61"/>
        <v/>
      </c>
      <c r="D273" s="142" t="str">
        <f>IF(C273="","",COUNTIFS(C$11:C273,"&gt;0"))</f>
        <v/>
      </c>
      <c r="E273" s="57"/>
      <c r="F273" s="58"/>
      <c r="G273" s="58"/>
      <c r="H273" s="57"/>
      <c r="I273" s="192"/>
      <c r="J273" s="68"/>
      <c r="K273" s="70">
        <v>0</v>
      </c>
      <c r="L273" s="196" t="str">
        <f>IFERROR(VLOOKUP(J273,Lists!J$4:K$719,2,FALSE),"")</f>
        <v/>
      </c>
      <c r="M273" s="71" t="str">
        <f>IFERROR(VLOOKUP(J273,Lists!J$4:L$719,3,FALSE),"")</f>
        <v/>
      </c>
      <c r="N273" s="72" t="str">
        <f t="shared" si="74"/>
        <v/>
      </c>
      <c r="O273" s="66"/>
      <c r="P273" s="193"/>
      <c r="Q273" s="194"/>
      <c r="R273" s="293"/>
      <c r="S273" s="97"/>
      <c r="T273" s="105"/>
      <c r="U273" s="106"/>
      <c r="V273" s="97"/>
      <c r="W273" s="107"/>
      <c r="X273" s="117"/>
      <c r="Y273" s="87" t="str">
        <f>IFERROR(VLOOKUP(I273,Lists!A$4:B$11,2,FALSE),"")</f>
        <v/>
      </c>
      <c r="Z273" s="87" t="str">
        <f>IFERROR(VLOOKUP(#REF!,Lists!A$12:B$45,2,FALSE),"")</f>
        <v/>
      </c>
      <c r="AA273" s="93" t="str">
        <f t="shared" si="62"/>
        <v/>
      </c>
      <c r="AB273" s="103" t="str">
        <f t="shared" si="63"/>
        <v/>
      </c>
      <c r="AC273" s="103" t="str">
        <f t="shared" si="64"/>
        <v/>
      </c>
      <c r="AD273" s="103" t="str">
        <f t="shared" si="65"/>
        <v/>
      </c>
      <c r="AE273" s="103" t="str">
        <f t="shared" si="66"/>
        <v/>
      </c>
      <c r="AF273" s="103" t="str">
        <f t="shared" si="67"/>
        <v/>
      </c>
      <c r="BO273" s="75" t="str">
        <f t="shared" si="68"/>
        <v/>
      </c>
      <c r="BP273" s="75" t="str">
        <f t="shared" si="69"/>
        <v/>
      </c>
      <c r="BQ273" s="75" t="str">
        <f t="shared" si="70"/>
        <v/>
      </c>
      <c r="BR273" s="75" t="str">
        <f t="shared" si="71"/>
        <v/>
      </c>
      <c r="BU273" s="75" t="str">
        <f t="shared" si="72"/>
        <v/>
      </c>
      <c r="CY273" s="42" t="str">
        <f t="shared" si="75"/>
        <v/>
      </c>
    </row>
    <row r="274" spans="1:103" ht="20.100000000000001" customHeight="1" x14ac:dyDescent="0.3">
      <c r="A274" s="93">
        <f>ROW()</f>
        <v>274</v>
      </c>
      <c r="B274" s="142" t="str">
        <f t="shared" si="73"/>
        <v/>
      </c>
      <c r="C274" s="142" t="str">
        <f t="shared" si="61"/>
        <v/>
      </c>
      <c r="D274" s="142" t="str">
        <f>IF(C274="","",COUNTIFS(C$11:C274,"&gt;0"))</f>
        <v/>
      </c>
      <c r="E274" s="57"/>
      <c r="F274" s="58"/>
      <c r="G274" s="58"/>
      <c r="H274" s="57"/>
      <c r="I274" s="192"/>
      <c r="J274" s="68"/>
      <c r="K274" s="70">
        <v>0</v>
      </c>
      <c r="L274" s="196" t="str">
        <f>IFERROR(VLOOKUP(J274,Lists!J$4:K$719,2,FALSE),"")</f>
        <v/>
      </c>
      <c r="M274" s="71" t="str">
        <f>IFERROR(VLOOKUP(J274,Lists!J$4:L$719,3,FALSE),"")</f>
        <v/>
      </c>
      <c r="N274" s="72" t="str">
        <f t="shared" si="74"/>
        <v/>
      </c>
      <c r="O274" s="66"/>
      <c r="P274" s="193"/>
      <c r="Q274" s="194"/>
      <c r="R274" s="293"/>
      <c r="S274" s="97"/>
      <c r="T274" s="105"/>
      <c r="U274" s="106"/>
      <c r="V274" s="97"/>
      <c r="W274" s="107"/>
      <c r="X274" s="117"/>
      <c r="Y274" s="87" t="str">
        <f>IFERROR(VLOOKUP(I274,Lists!A$4:B$11,2,FALSE),"")</f>
        <v/>
      </c>
      <c r="Z274" s="87" t="str">
        <f>IFERROR(VLOOKUP(#REF!,Lists!A$12:B$45,2,FALSE),"")</f>
        <v/>
      </c>
      <c r="AA274" s="93" t="str">
        <f t="shared" si="62"/>
        <v/>
      </c>
      <c r="AB274" s="103" t="str">
        <f t="shared" si="63"/>
        <v/>
      </c>
      <c r="AC274" s="103" t="str">
        <f t="shared" si="64"/>
        <v/>
      </c>
      <c r="AD274" s="103" t="str">
        <f t="shared" si="65"/>
        <v/>
      </c>
      <c r="AE274" s="103" t="str">
        <f t="shared" si="66"/>
        <v/>
      </c>
      <c r="AF274" s="103" t="str">
        <f t="shared" si="67"/>
        <v/>
      </c>
      <c r="BO274" s="75" t="str">
        <f t="shared" si="68"/>
        <v/>
      </c>
      <c r="BP274" s="75" t="str">
        <f t="shared" si="69"/>
        <v/>
      </c>
      <c r="BQ274" s="75" t="str">
        <f t="shared" si="70"/>
        <v/>
      </c>
      <c r="BR274" s="75" t="str">
        <f t="shared" si="71"/>
        <v/>
      </c>
      <c r="BU274" s="75" t="str">
        <f t="shared" si="72"/>
        <v/>
      </c>
      <c r="CY274" s="42" t="str">
        <f t="shared" si="75"/>
        <v/>
      </c>
    </row>
    <row r="275" spans="1:103" ht="20.100000000000001" customHeight="1" x14ac:dyDescent="0.3">
      <c r="A275" s="93">
        <f>ROW()</f>
        <v>275</v>
      </c>
      <c r="B275" s="142" t="str">
        <f t="shared" si="73"/>
        <v/>
      </c>
      <c r="C275" s="142" t="str">
        <f t="shared" si="61"/>
        <v/>
      </c>
      <c r="D275" s="142" t="str">
        <f>IF(C275="","",COUNTIFS(C$11:C275,"&gt;0"))</f>
        <v/>
      </c>
      <c r="E275" s="57"/>
      <c r="F275" s="58"/>
      <c r="G275" s="58"/>
      <c r="H275" s="57"/>
      <c r="I275" s="192"/>
      <c r="J275" s="68"/>
      <c r="K275" s="70">
        <v>0</v>
      </c>
      <c r="L275" s="196" t="str">
        <f>IFERROR(VLOOKUP(J275,Lists!J$4:K$719,2,FALSE),"")</f>
        <v/>
      </c>
      <c r="M275" s="71" t="str">
        <f>IFERROR(VLOOKUP(J275,Lists!J$4:L$719,3,FALSE),"")</f>
        <v/>
      </c>
      <c r="N275" s="72" t="str">
        <f t="shared" si="74"/>
        <v/>
      </c>
      <c r="O275" s="66"/>
      <c r="P275" s="193"/>
      <c r="Q275" s="194"/>
      <c r="R275" s="293"/>
      <c r="S275" s="97"/>
      <c r="T275" s="105"/>
      <c r="U275" s="106"/>
      <c r="V275" s="97"/>
      <c r="W275" s="107"/>
      <c r="X275" s="117"/>
      <c r="Y275" s="87" t="str">
        <f>IFERROR(VLOOKUP(I275,Lists!A$4:B$11,2,FALSE),"")</f>
        <v/>
      </c>
      <c r="Z275" s="87" t="str">
        <f>IFERROR(VLOOKUP(#REF!,Lists!A$12:B$45,2,FALSE),"")</f>
        <v/>
      </c>
      <c r="AA275" s="93" t="str">
        <f t="shared" si="62"/>
        <v/>
      </c>
      <c r="AB275" s="103" t="str">
        <f t="shared" si="63"/>
        <v/>
      </c>
      <c r="AC275" s="103" t="str">
        <f t="shared" si="64"/>
        <v/>
      </c>
      <c r="AD275" s="103" t="str">
        <f t="shared" si="65"/>
        <v/>
      </c>
      <c r="AE275" s="103" t="str">
        <f t="shared" si="66"/>
        <v/>
      </c>
      <c r="AF275" s="103" t="str">
        <f t="shared" si="67"/>
        <v/>
      </c>
      <c r="BO275" s="75" t="str">
        <f t="shared" si="68"/>
        <v/>
      </c>
      <c r="BP275" s="75" t="str">
        <f t="shared" si="69"/>
        <v/>
      </c>
      <c r="BQ275" s="75" t="str">
        <f t="shared" si="70"/>
        <v/>
      </c>
      <c r="BR275" s="75" t="str">
        <f t="shared" si="71"/>
        <v/>
      </c>
      <c r="BU275" s="75" t="str">
        <f t="shared" si="72"/>
        <v/>
      </c>
      <c r="CY275" s="42" t="str">
        <f t="shared" si="75"/>
        <v/>
      </c>
    </row>
    <row r="276" spans="1:103" ht="20.100000000000001" customHeight="1" x14ac:dyDescent="0.3">
      <c r="A276" s="93">
        <f>ROW()</f>
        <v>276</v>
      </c>
      <c r="B276" s="142" t="str">
        <f t="shared" si="73"/>
        <v/>
      </c>
      <c r="C276" s="142" t="str">
        <f t="shared" si="61"/>
        <v/>
      </c>
      <c r="D276" s="142" t="str">
        <f>IF(C276="","",COUNTIFS(C$11:C276,"&gt;0"))</f>
        <v/>
      </c>
      <c r="E276" s="57"/>
      <c r="F276" s="58"/>
      <c r="G276" s="58"/>
      <c r="H276" s="57"/>
      <c r="I276" s="192"/>
      <c r="J276" s="68"/>
      <c r="K276" s="70">
        <v>0</v>
      </c>
      <c r="L276" s="196" t="str">
        <f>IFERROR(VLOOKUP(J276,Lists!J$4:K$719,2,FALSE),"")</f>
        <v/>
      </c>
      <c r="M276" s="71" t="str">
        <f>IFERROR(VLOOKUP(J276,Lists!J$4:L$719,3,FALSE),"")</f>
        <v/>
      </c>
      <c r="N276" s="72" t="str">
        <f t="shared" si="74"/>
        <v/>
      </c>
      <c r="O276" s="66"/>
      <c r="P276" s="193"/>
      <c r="Q276" s="194"/>
      <c r="R276" s="293"/>
      <c r="S276" s="97"/>
      <c r="T276" s="105"/>
      <c r="U276" s="106"/>
      <c r="V276" s="97"/>
      <c r="W276" s="107"/>
      <c r="X276" s="117"/>
      <c r="Y276" s="87" t="str">
        <f>IFERROR(VLOOKUP(I276,Lists!A$4:B$11,2,FALSE),"")</f>
        <v/>
      </c>
      <c r="Z276" s="87" t="str">
        <f>IFERROR(VLOOKUP(#REF!,Lists!A$12:B$45,2,FALSE),"")</f>
        <v/>
      </c>
      <c r="AA276" s="93" t="str">
        <f t="shared" si="62"/>
        <v/>
      </c>
      <c r="AB276" s="103" t="str">
        <f t="shared" si="63"/>
        <v/>
      </c>
      <c r="AC276" s="103" t="str">
        <f t="shared" si="64"/>
        <v/>
      </c>
      <c r="AD276" s="103" t="str">
        <f t="shared" si="65"/>
        <v/>
      </c>
      <c r="AE276" s="103" t="str">
        <f t="shared" si="66"/>
        <v/>
      </c>
      <c r="AF276" s="103" t="str">
        <f t="shared" si="67"/>
        <v/>
      </c>
      <c r="BO276" s="75" t="str">
        <f t="shared" si="68"/>
        <v/>
      </c>
      <c r="BP276" s="75" t="str">
        <f t="shared" si="69"/>
        <v/>
      </c>
      <c r="BQ276" s="75" t="str">
        <f t="shared" si="70"/>
        <v/>
      </c>
      <c r="BR276" s="75" t="str">
        <f t="shared" si="71"/>
        <v/>
      </c>
      <c r="BU276" s="75" t="str">
        <f t="shared" si="72"/>
        <v/>
      </c>
      <c r="CY276" s="42" t="str">
        <f t="shared" si="75"/>
        <v/>
      </c>
    </row>
    <row r="277" spans="1:103" ht="20.100000000000001" customHeight="1" x14ac:dyDescent="0.3">
      <c r="A277" s="93">
        <f>ROW()</f>
        <v>277</v>
      </c>
      <c r="B277" s="142" t="str">
        <f t="shared" si="73"/>
        <v/>
      </c>
      <c r="C277" s="142" t="str">
        <f t="shared" si="61"/>
        <v/>
      </c>
      <c r="D277" s="142" t="str">
        <f>IF(C277="","",COUNTIFS(C$11:C277,"&gt;0"))</f>
        <v/>
      </c>
      <c r="E277" s="57"/>
      <c r="F277" s="58"/>
      <c r="G277" s="58"/>
      <c r="H277" s="57"/>
      <c r="I277" s="192"/>
      <c r="J277" s="68"/>
      <c r="K277" s="70">
        <v>0</v>
      </c>
      <c r="L277" s="196" t="str">
        <f>IFERROR(VLOOKUP(J277,Lists!J$4:K$719,2,FALSE),"")</f>
        <v/>
      </c>
      <c r="M277" s="71" t="str">
        <f>IFERROR(VLOOKUP(J277,Lists!J$4:L$719,3,FALSE),"")</f>
        <v/>
      </c>
      <c r="N277" s="72" t="str">
        <f t="shared" si="74"/>
        <v/>
      </c>
      <c r="O277" s="66"/>
      <c r="P277" s="193"/>
      <c r="Q277" s="194"/>
      <c r="R277" s="293"/>
      <c r="S277" s="97"/>
      <c r="T277" s="105"/>
      <c r="U277" s="106"/>
      <c r="V277" s="97"/>
      <c r="W277" s="107"/>
      <c r="X277" s="117"/>
      <c r="Y277" s="87" t="str">
        <f>IFERROR(VLOOKUP(I277,Lists!A$4:B$11,2,FALSE),"")</f>
        <v/>
      </c>
      <c r="Z277" s="87" t="str">
        <f>IFERROR(VLOOKUP(#REF!,Lists!A$12:B$45,2,FALSE),"")</f>
        <v/>
      </c>
      <c r="AA277" s="93" t="str">
        <f t="shared" si="62"/>
        <v/>
      </c>
      <c r="AB277" s="103" t="str">
        <f t="shared" si="63"/>
        <v/>
      </c>
      <c r="AC277" s="103" t="str">
        <f t="shared" si="64"/>
        <v/>
      </c>
      <c r="AD277" s="103" t="str">
        <f t="shared" si="65"/>
        <v/>
      </c>
      <c r="AE277" s="103" t="str">
        <f t="shared" si="66"/>
        <v/>
      </c>
      <c r="AF277" s="103" t="str">
        <f t="shared" si="67"/>
        <v/>
      </c>
      <c r="BO277" s="75" t="str">
        <f t="shared" si="68"/>
        <v/>
      </c>
      <c r="BP277" s="75" t="str">
        <f t="shared" si="69"/>
        <v/>
      </c>
      <c r="BQ277" s="75" t="str">
        <f t="shared" si="70"/>
        <v/>
      </c>
      <c r="BR277" s="75" t="str">
        <f t="shared" si="71"/>
        <v/>
      </c>
      <c r="BU277" s="75" t="str">
        <f t="shared" si="72"/>
        <v/>
      </c>
      <c r="CY277" s="42" t="str">
        <f t="shared" si="75"/>
        <v/>
      </c>
    </row>
    <row r="278" spans="1:103" ht="20.100000000000001" customHeight="1" x14ac:dyDescent="0.3">
      <c r="A278" s="93">
        <f>ROW()</f>
        <v>278</v>
      </c>
      <c r="B278" s="142" t="str">
        <f t="shared" si="73"/>
        <v/>
      </c>
      <c r="C278" s="142" t="str">
        <f t="shared" si="61"/>
        <v/>
      </c>
      <c r="D278" s="142" t="str">
        <f>IF(C278="","",COUNTIFS(C$11:C278,"&gt;0"))</f>
        <v/>
      </c>
      <c r="E278" s="57"/>
      <c r="F278" s="58"/>
      <c r="G278" s="58"/>
      <c r="H278" s="57"/>
      <c r="I278" s="192"/>
      <c r="J278" s="68"/>
      <c r="K278" s="70">
        <v>0</v>
      </c>
      <c r="L278" s="196" t="str">
        <f>IFERROR(VLOOKUP(J278,Lists!J$4:K$719,2,FALSE),"")</f>
        <v/>
      </c>
      <c r="M278" s="71" t="str">
        <f>IFERROR(VLOOKUP(J278,Lists!J$4:L$719,3,FALSE),"")</f>
        <v/>
      </c>
      <c r="N278" s="72" t="str">
        <f t="shared" si="74"/>
        <v/>
      </c>
      <c r="O278" s="66"/>
      <c r="P278" s="193"/>
      <c r="Q278" s="194"/>
      <c r="R278" s="293"/>
      <c r="S278" s="97"/>
      <c r="T278" s="105"/>
      <c r="U278" s="106"/>
      <c r="V278" s="97"/>
      <c r="W278" s="107"/>
      <c r="X278" s="117"/>
      <c r="Y278" s="87" t="str">
        <f>IFERROR(VLOOKUP(I278,Lists!A$4:B$11,2,FALSE),"")</f>
        <v/>
      </c>
      <c r="Z278" s="87" t="str">
        <f>IFERROR(VLOOKUP(#REF!,Lists!A$12:B$45,2,FALSE),"")</f>
        <v/>
      </c>
      <c r="AA278" s="93" t="str">
        <f t="shared" si="62"/>
        <v/>
      </c>
      <c r="AB278" s="103" t="str">
        <f t="shared" si="63"/>
        <v/>
      </c>
      <c r="AC278" s="103" t="str">
        <f t="shared" si="64"/>
        <v/>
      </c>
      <c r="AD278" s="103" t="str">
        <f t="shared" si="65"/>
        <v/>
      </c>
      <c r="AE278" s="103" t="str">
        <f t="shared" si="66"/>
        <v/>
      </c>
      <c r="AF278" s="103" t="str">
        <f t="shared" si="67"/>
        <v/>
      </c>
      <c r="BO278" s="75" t="str">
        <f t="shared" si="68"/>
        <v/>
      </c>
      <c r="BP278" s="75" t="str">
        <f t="shared" si="69"/>
        <v/>
      </c>
      <c r="BQ278" s="75" t="str">
        <f t="shared" si="70"/>
        <v/>
      </c>
      <c r="BR278" s="75" t="str">
        <f t="shared" si="71"/>
        <v/>
      </c>
      <c r="BU278" s="75" t="str">
        <f t="shared" si="72"/>
        <v/>
      </c>
      <c r="CY278" s="42" t="str">
        <f t="shared" si="75"/>
        <v/>
      </c>
    </row>
    <row r="279" spans="1:103" ht="20.100000000000001" customHeight="1" x14ac:dyDescent="0.3">
      <c r="A279" s="93">
        <f>ROW()</f>
        <v>279</v>
      </c>
      <c r="B279" s="142" t="str">
        <f t="shared" si="73"/>
        <v/>
      </c>
      <c r="C279" s="142" t="str">
        <f t="shared" si="61"/>
        <v/>
      </c>
      <c r="D279" s="142" t="str">
        <f>IF(C279="","",COUNTIFS(C$11:C279,"&gt;0"))</f>
        <v/>
      </c>
      <c r="E279" s="57"/>
      <c r="F279" s="58"/>
      <c r="G279" s="58"/>
      <c r="H279" s="57"/>
      <c r="I279" s="192"/>
      <c r="J279" s="68"/>
      <c r="K279" s="70">
        <v>0</v>
      </c>
      <c r="L279" s="196" t="str">
        <f>IFERROR(VLOOKUP(J279,Lists!J$4:K$719,2,FALSE),"")</f>
        <v/>
      </c>
      <c r="M279" s="71" t="str">
        <f>IFERROR(VLOOKUP(J279,Lists!J$4:L$719,3,FALSE),"")</f>
        <v/>
      </c>
      <c r="N279" s="72" t="str">
        <f t="shared" si="74"/>
        <v/>
      </c>
      <c r="O279" s="66"/>
      <c r="P279" s="193"/>
      <c r="Q279" s="194"/>
      <c r="R279" s="293"/>
      <c r="S279" s="97"/>
      <c r="T279" s="105"/>
      <c r="U279" s="106"/>
      <c r="V279" s="97"/>
      <c r="W279" s="107"/>
      <c r="X279" s="117"/>
      <c r="Y279" s="87" t="str">
        <f>IFERROR(VLOOKUP(I279,Lists!A$4:B$11,2,FALSE),"")</f>
        <v/>
      </c>
      <c r="Z279" s="87" t="str">
        <f>IFERROR(VLOOKUP(#REF!,Lists!A$12:B$45,2,FALSE),"")</f>
        <v/>
      </c>
      <c r="AA279" s="93" t="str">
        <f t="shared" si="62"/>
        <v/>
      </c>
      <c r="AB279" s="103" t="str">
        <f t="shared" si="63"/>
        <v/>
      </c>
      <c r="AC279" s="103" t="str">
        <f t="shared" si="64"/>
        <v/>
      </c>
      <c r="AD279" s="103" t="str">
        <f t="shared" si="65"/>
        <v/>
      </c>
      <c r="AE279" s="103" t="str">
        <f t="shared" si="66"/>
        <v/>
      </c>
      <c r="AF279" s="103" t="str">
        <f t="shared" si="67"/>
        <v/>
      </c>
      <c r="BO279" s="75" t="str">
        <f t="shared" si="68"/>
        <v/>
      </c>
      <c r="BP279" s="75" t="str">
        <f t="shared" si="69"/>
        <v/>
      </c>
      <c r="BQ279" s="75" t="str">
        <f t="shared" si="70"/>
        <v/>
      </c>
      <c r="BR279" s="75" t="str">
        <f t="shared" si="71"/>
        <v/>
      </c>
      <c r="BU279" s="75" t="str">
        <f t="shared" si="72"/>
        <v/>
      </c>
      <c r="CY279" s="42" t="str">
        <f t="shared" si="75"/>
        <v/>
      </c>
    </row>
    <row r="280" spans="1:103" ht="20.100000000000001" customHeight="1" x14ac:dyDescent="0.3">
      <c r="A280" s="93">
        <f>ROW()</f>
        <v>280</v>
      </c>
      <c r="B280" s="142" t="str">
        <f t="shared" si="73"/>
        <v/>
      </c>
      <c r="C280" s="142" t="str">
        <f t="shared" si="61"/>
        <v/>
      </c>
      <c r="D280" s="142" t="str">
        <f>IF(C280="","",COUNTIFS(C$11:C280,"&gt;0"))</f>
        <v/>
      </c>
      <c r="E280" s="57"/>
      <c r="F280" s="58"/>
      <c r="G280" s="58"/>
      <c r="H280" s="57"/>
      <c r="I280" s="192"/>
      <c r="J280" s="68"/>
      <c r="K280" s="70">
        <v>0</v>
      </c>
      <c r="L280" s="196" t="str">
        <f>IFERROR(VLOOKUP(J280,Lists!J$4:K$719,2,FALSE),"")</f>
        <v/>
      </c>
      <c r="M280" s="71" t="str">
        <f>IFERROR(VLOOKUP(J280,Lists!J$4:L$719,3,FALSE),"")</f>
        <v/>
      </c>
      <c r="N280" s="72" t="str">
        <f t="shared" si="74"/>
        <v/>
      </c>
      <c r="O280" s="66"/>
      <c r="P280" s="193"/>
      <c r="Q280" s="194"/>
      <c r="R280" s="293"/>
      <c r="S280" s="97"/>
      <c r="T280" s="105"/>
      <c r="U280" s="106"/>
      <c r="V280" s="97"/>
      <c r="W280" s="107"/>
      <c r="X280" s="117"/>
      <c r="Y280" s="87" t="str">
        <f>IFERROR(VLOOKUP(I280,Lists!A$4:B$11,2,FALSE),"")</f>
        <v/>
      </c>
      <c r="Z280" s="87" t="str">
        <f>IFERROR(VLOOKUP(#REF!,Lists!A$12:B$45,2,FALSE),"")</f>
        <v/>
      </c>
      <c r="AA280" s="93" t="str">
        <f t="shared" si="62"/>
        <v/>
      </c>
      <c r="AB280" s="103" t="str">
        <f t="shared" si="63"/>
        <v/>
      </c>
      <c r="AC280" s="103" t="str">
        <f t="shared" si="64"/>
        <v/>
      </c>
      <c r="AD280" s="103" t="str">
        <f t="shared" si="65"/>
        <v/>
      </c>
      <c r="AE280" s="103" t="str">
        <f t="shared" si="66"/>
        <v/>
      </c>
      <c r="AF280" s="103" t="str">
        <f t="shared" si="67"/>
        <v/>
      </c>
      <c r="BO280" s="75" t="str">
        <f t="shared" si="68"/>
        <v/>
      </c>
      <c r="BP280" s="75" t="str">
        <f t="shared" si="69"/>
        <v/>
      </c>
      <c r="BQ280" s="75" t="str">
        <f t="shared" si="70"/>
        <v/>
      </c>
      <c r="BR280" s="75" t="str">
        <f t="shared" si="71"/>
        <v/>
      </c>
      <c r="BU280" s="75" t="str">
        <f t="shared" si="72"/>
        <v/>
      </c>
      <c r="CY280" s="42" t="str">
        <f t="shared" si="75"/>
        <v/>
      </c>
    </row>
    <row r="281" spans="1:103" ht="20.100000000000001" customHeight="1" x14ac:dyDescent="0.3">
      <c r="A281" s="93">
        <f>ROW()</f>
        <v>281</v>
      </c>
      <c r="B281" s="142" t="str">
        <f t="shared" si="73"/>
        <v/>
      </c>
      <c r="C281" s="142" t="str">
        <f t="shared" si="61"/>
        <v/>
      </c>
      <c r="D281" s="142" t="str">
        <f>IF(C281="","",COUNTIFS(C$11:C281,"&gt;0"))</f>
        <v/>
      </c>
      <c r="E281" s="57"/>
      <c r="F281" s="58"/>
      <c r="G281" s="58"/>
      <c r="H281" s="57"/>
      <c r="I281" s="192"/>
      <c r="J281" s="68"/>
      <c r="K281" s="70">
        <v>0</v>
      </c>
      <c r="L281" s="196" t="str">
        <f>IFERROR(VLOOKUP(J281,Lists!J$4:K$719,2,FALSE),"")</f>
        <v/>
      </c>
      <c r="M281" s="71" t="str">
        <f>IFERROR(VLOOKUP(J281,Lists!J$4:L$719,3,FALSE),"")</f>
        <v/>
      </c>
      <c r="N281" s="72" t="str">
        <f t="shared" si="74"/>
        <v/>
      </c>
      <c r="O281" s="66"/>
      <c r="P281" s="193"/>
      <c r="Q281" s="194"/>
      <c r="R281" s="293"/>
      <c r="S281" s="97"/>
      <c r="T281" s="105"/>
      <c r="U281" s="106"/>
      <c r="V281" s="97"/>
      <c r="W281" s="107"/>
      <c r="X281" s="117"/>
      <c r="Y281" s="87" t="str">
        <f>IFERROR(VLOOKUP(I281,Lists!A$4:B$11,2,FALSE),"")</f>
        <v/>
      </c>
      <c r="Z281" s="87" t="str">
        <f>IFERROR(VLOOKUP(#REF!,Lists!A$12:B$45,2,FALSE),"")</f>
        <v/>
      </c>
      <c r="AA281" s="93" t="str">
        <f t="shared" si="62"/>
        <v/>
      </c>
      <c r="AB281" s="103" t="str">
        <f t="shared" si="63"/>
        <v/>
      </c>
      <c r="AC281" s="103" t="str">
        <f t="shared" si="64"/>
        <v/>
      </c>
      <c r="AD281" s="103" t="str">
        <f t="shared" si="65"/>
        <v/>
      </c>
      <c r="AE281" s="103" t="str">
        <f t="shared" si="66"/>
        <v/>
      </c>
      <c r="AF281" s="103" t="str">
        <f t="shared" si="67"/>
        <v/>
      </c>
      <c r="BO281" s="75" t="str">
        <f t="shared" si="68"/>
        <v/>
      </c>
      <c r="BP281" s="75" t="str">
        <f t="shared" si="69"/>
        <v/>
      </c>
      <c r="BQ281" s="75" t="str">
        <f t="shared" si="70"/>
        <v/>
      </c>
      <c r="BR281" s="75" t="str">
        <f t="shared" si="71"/>
        <v/>
      </c>
      <c r="BU281" s="75" t="str">
        <f t="shared" si="72"/>
        <v/>
      </c>
      <c r="CY281" s="42" t="str">
        <f t="shared" si="75"/>
        <v/>
      </c>
    </row>
    <row r="282" spans="1:103" ht="20.100000000000001" customHeight="1" x14ac:dyDescent="0.3">
      <c r="A282" s="93">
        <f>ROW()</f>
        <v>282</v>
      </c>
      <c r="B282" s="142" t="str">
        <f t="shared" si="73"/>
        <v/>
      </c>
      <c r="C282" s="142" t="str">
        <f t="shared" si="61"/>
        <v/>
      </c>
      <c r="D282" s="142" t="str">
        <f>IF(C282="","",COUNTIFS(C$11:C282,"&gt;0"))</f>
        <v/>
      </c>
      <c r="E282" s="57"/>
      <c r="F282" s="58"/>
      <c r="G282" s="58"/>
      <c r="H282" s="57"/>
      <c r="I282" s="192"/>
      <c r="J282" s="68"/>
      <c r="K282" s="70">
        <v>0</v>
      </c>
      <c r="L282" s="196" t="str">
        <f>IFERROR(VLOOKUP(J282,Lists!J$4:K$719,2,FALSE),"")</f>
        <v/>
      </c>
      <c r="M282" s="71" t="str">
        <f>IFERROR(VLOOKUP(J282,Lists!J$4:L$719,3,FALSE),"")</f>
        <v/>
      </c>
      <c r="N282" s="72" t="str">
        <f t="shared" si="74"/>
        <v/>
      </c>
      <c r="O282" s="66"/>
      <c r="P282" s="193"/>
      <c r="Q282" s="194"/>
      <c r="R282" s="293"/>
      <c r="S282" s="97"/>
      <c r="T282" s="105"/>
      <c r="U282" s="106"/>
      <c r="V282" s="97"/>
      <c r="W282" s="107"/>
      <c r="X282" s="117"/>
      <c r="Y282" s="87" t="str">
        <f>IFERROR(VLOOKUP(I282,Lists!A$4:B$11,2,FALSE),"")</f>
        <v/>
      </c>
      <c r="Z282" s="87" t="str">
        <f>IFERROR(VLOOKUP(#REF!,Lists!A$12:B$45,2,FALSE),"")</f>
        <v/>
      </c>
      <c r="AA282" s="93" t="str">
        <f t="shared" si="62"/>
        <v/>
      </c>
      <c r="AB282" s="103" t="str">
        <f t="shared" si="63"/>
        <v/>
      </c>
      <c r="AC282" s="103" t="str">
        <f t="shared" si="64"/>
        <v/>
      </c>
      <c r="AD282" s="103" t="str">
        <f t="shared" si="65"/>
        <v/>
      </c>
      <c r="AE282" s="103" t="str">
        <f t="shared" si="66"/>
        <v/>
      </c>
      <c r="AF282" s="103" t="str">
        <f t="shared" si="67"/>
        <v/>
      </c>
      <c r="BO282" s="75" t="str">
        <f t="shared" si="68"/>
        <v/>
      </c>
      <c r="BP282" s="75" t="str">
        <f t="shared" si="69"/>
        <v/>
      </c>
      <c r="BQ282" s="75" t="str">
        <f t="shared" si="70"/>
        <v/>
      </c>
      <c r="BR282" s="75" t="str">
        <f t="shared" si="71"/>
        <v/>
      </c>
      <c r="BU282" s="75" t="str">
        <f t="shared" si="72"/>
        <v/>
      </c>
      <c r="CY282" s="42" t="str">
        <f t="shared" si="75"/>
        <v/>
      </c>
    </row>
    <row r="283" spans="1:103" ht="20.100000000000001" customHeight="1" x14ac:dyDescent="0.3">
      <c r="A283" s="93">
        <f>ROW()</f>
        <v>283</v>
      </c>
      <c r="B283" s="142" t="str">
        <f t="shared" si="73"/>
        <v/>
      </c>
      <c r="C283" s="142" t="str">
        <f t="shared" si="61"/>
        <v/>
      </c>
      <c r="D283" s="142" t="str">
        <f>IF(C283="","",COUNTIFS(C$11:C283,"&gt;0"))</f>
        <v/>
      </c>
      <c r="E283" s="57"/>
      <c r="F283" s="58"/>
      <c r="G283" s="58"/>
      <c r="H283" s="57"/>
      <c r="I283" s="192"/>
      <c r="J283" s="68"/>
      <c r="K283" s="70">
        <v>0</v>
      </c>
      <c r="L283" s="196" t="str">
        <f>IFERROR(VLOOKUP(J283,Lists!J$4:K$719,2,FALSE),"")</f>
        <v/>
      </c>
      <c r="M283" s="71" t="str">
        <f>IFERROR(VLOOKUP(J283,Lists!J$4:L$719,3,FALSE),"")</f>
        <v/>
      </c>
      <c r="N283" s="72" t="str">
        <f t="shared" si="74"/>
        <v/>
      </c>
      <c r="O283" s="66"/>
      <c r="P283" s="193"/>
      <c r="Q283" s="194"/>
      <c r="R283" s="293"/>
      <c r="S283" s="97"/>
      <c r="T283" s="105"/>
      <c r="U283" s="106"/>
      <c r="V283" s="97"/>
      <c r="W283" s="107"/>
      <c r="X283" s="117"/>
      <c r="Y283" s="87" t="str">
        <f>IFERROR(VLOOKUP(I283,Lists!A$4:B$11,2,FALSE),"")</f>
        <v/>
      </c>
      <c r="Z283" s="87" t="str">
        <f>IFERROR(VLOOKUP(#REF!,Lists!A$12:B$45,2,FALSE),"")</f>
        <v/>
      </c>
      <c r="AA283" s="93" t="str">
        <f t="shared" si="62"/>
        <v/>
      </c>
      <c r="AB283" s="103" t="str">
        <f t="shared" si="63"/>
        <v/>
      </c>
      <c r="AC283" s="103" t="str">
        <f t="shared" si="64"/>
        <v/>
      </c>
      <c r="AD283" s="103" t="str">
        <f t="shared" si="65"/>
        <v/>
      </c>
      <c r="AE283" s="103" t="str">
        <f t="shared" si="66"/>
        <v/>
      </c>
      <c r="AF283" s="103" t="str">
        <f t="shared" si="67"/>
        <v/>
      </c>
      <c r="BO283" s="75" t="str">
        <f t="shared" si="68"/>
        <v/>
      </c>
      <c r="BP283" s="75" t="str">
        <f t="shared" si="69"/>
        <v/>
      </c>
      <c r="BQ283" s="75" t="str">
        <f t="shared" si="70"/>
        <v/>
      </c>
      <c r="BR283" s="75" t="str">
        <f t="shared" si="71"/>
        <v/>
      </c>
      <c r="BU283" s="75" t="str">
        <f t="shared" si="72"/>
        <v/>
      </c>
      <c r="CY283" s="42" t="str">
        <f t="shared" si="75"/>
        <v/>
      </c>
    </row>
    <row r="284" spans="1:103" ht="20.100000000000001" customHeight="1" x14ac:dyDescent="0.3">
      <c r="A284" s="93">
        <f>ROW()</f>
        <v>284</v>
      </c>
      <c r="B284" s="142" t="str">
        <f t="shared" si="73"/>
        <v/>
      </c>
      <c r="C284" s="142" t="str">
        <f t="shared" si="61"/>
        <v/>
      </c>
      <c r="D284" s="142" t="str">
        <f>IF(C284="","",COUNTIFS(C$11:C284,"&gt;0"))</f>
        <v/>
      </c>
      <c r="E284" s="57"/>
      <c r="F284" s="58"/>
      <c r="G284" s="58"/>
      <c r="H284" s="57"/>
      <c r="I284" s="192"/>
      <c r="J284" s="68"/>
      <c r="K284" s="70">
        <v>0</v>
      </c>
      <c r="L284" s="196" t="str">
        <f>IFERROR(VLOOKUP(J284,Lists!J$4:K$719,2,FALSE),"")</f>
        <v/>
      </c>
      <c r="M284" s="71" t="str">
        <f>IFERROR(VLOOKUP(J284,Lists!J$4:L$719,3,FALSE),"")</f>
        <v/>
      </c>
      <c r="N284" s="72" t="str">
        <f t="shared" si="74"/>
        <v/>
      </c>
      <c r="O284" s="66"/>
      <c r="P284" s="193"/>
      <c r="Q284" s="194"/>
      <c r="R284" s="293"/>
      <c r="S284" s="97"/>
      <c r="T284" s="105"/>
      <c r="U284" s="106"/>
      <c r="V284" s="97"/>
      <c r="W284" s="107"/>
      <c r="X284" s="117"/>
      <c r="Y284" s="87" t="str">
        <f>IFERROR(VLOOKUP(I284,Lists!A$4:B$11,2,FALSE),"")</f>
        <v/>
      </c>
      <c r="Z284" s="87" t="str">
        <f>IFERROR(VLOOKUP(#REF!,Lists!A$12:B$45,2,FALSE),"")</f>
        <v/>
      </c>
      <c r="AA284" s="93" t="str">
        <f t="shared" si="62"/>
        <v/>
      </c>
      <c r="AB284" s="103" t="str">
        <f t="shared" si="63"/>
        <v/>
      </c>
      <c r="AC284" s="103" t="str">
        <f t="shared" si="64"/>
        <v/>
      </c>
      <c r="AD284" s="103" t="str">
        <f t="shared" si="65"/>
        <v/>
      </c>
      <c r="AE284" s="103" t="str">
        <f t="shared" si="66"/>
        <v/>
      </c>
      <c r="AF284" s="103" t="str">
        <f t="shared" si="67"/>
        <v/>
      </c>
      <c r="BO284" s="75" t="str">
        <f t="shared" si="68"/>
        <v/>
      </c>
      <c r="BP284" s="75" t="str">
        <f t="shared" si="69"/>
        <v/>
      </c>
      <c r="BQ284" s="75" t="str">
        <f t="shared" si="70"/>
        <v/>
      </c>
      <c r="BR284" s="75" t="str">
        <f t="shared" si="71"/>
        <v/>
      </c>
      <c r="BU284" s="75" t="str">
        <f t="shared" si="72"/>
        <v/>
      </c>
      <c r="CY284" s="42" t="str">
        <f t="shared" si="75"/>
        <v/>
      </c>
    </row>
    <row r="285" spans="1:103" ht="20.100000000000001" customHeight="1" x14ac:dyDescent="0.3">
      <c r="A285" s="93">
        <f>ROW()</f>
        <v>285</v>
      </c>
      <c r="B285" s="142" t="str">
        <f t="shared" si="73"/>
        <v/>
      </c>
      <c r="C285" s="142" t="str">
        <f t="shared" si="61"/>
        <v/>
      </c>
      <c r="D285" s="142" t="str">
        <f>IF(C285="","",COUNTIFS(C$11:C285,"&gt;0"))</f>
        <v/>
      </c>
      <c r="E285" s="57"/>
      <c r="F285" s="58"/>
      <c r="G285" s="58"/>
      <c r="H285" s="57"/>
      <c r="I285" s="192"/>
      <c r="J285" s="68"/>
      <c r="K285" s="70">
        <v>0</v>
      </c>
      <c r="L285" s="196" t="str">
        <f>IFERROR(VLOOKUP(J285,Lists!J$4:K$719,2,FALSE),"")</f>
        <v/>
      </c>
      <c r="M285" s="71" t="str">
        <f>IFERROR(VLOOKUP(J285,Lists!J$4:L$719,3,FALSE),"")</f>
        <v/>
      </c>
      <c r="N285" s="72" t="str">
        <f t="shared" si="74"/>
        <v/>
      </c>
      <c r="O285" s="66"/>
      <c r="P285" s="193"/>
      <c r="Q285" s="194"/>
      <c r="R285" s="293"/>
      <c r="S285" s="97"/>
      <c r="T285" s="105"/>
      <c r="U285" s="106"/>
      <c r="V285" s="97"/>
      <c r="W285" s="107"/>
      <c r="X285" s="117"/>
      <c r="Y285" s="87" t="str">
        <f>IFERROR(VLOOKUP(I285,Lists!A$4:B$11,2,FALSE),"")</f>
        <v/>
      </c>
      <c r="Z285" s="87" t="str">
        <f>IFERROR(VLOOKUP(#REF!,Lists!A$12:B$45,2,FALSE),"")</f>
        <v/>
      </c>
      <c r="AA285" s="93" t="str">
        <f t="shared" si="62"/>
        <v/>
      </c>
      <c r="AB285" s="103" t="str">
        <f t="shared" si="63"/>
        <v/>
      </c>
      <c r="AC285" s="103" t="str">
        <f t="shared" si="64"/>
        <v/>
      </c>
      <c r="AD285" s="103" t="str">
        <f t="shared" si="65"/>
        <v/>
      </c>
      <c r="AE285" s="103" t="str">
        <f t="shared" si="66"/>
        <v/>
      </c>
      <c r="AF285" s="103" t="str">
        <f t="shared" si="67"/>
        <v/>
      </c>
      <c r="BO285" s="75" t="str">
        <f t="shared" si="68"/>
        <v/>
      </c>
      <c r="BP285" s="75" t="str">
        <f t="shared" si="69"/>
        <v/>
      </c>
      <c r="BQ285" s="75" t="str">
        <f t="shared" si="70"/>
        <v/>
      </c>
      <c r="BR285" s="75" t="str">
        <f t="shared" si="71"/>
        <v/>
      </c>
      <c r="BU285" s="75" t="str">
        <f t="shared" si="72"/>
        <v/>
      </c>
      <c r="CY285" s="42" t="str">
        <f t="shared" si="75"/>
        <v/>
      </c>
    </row>
    <row r="286" spans="1:103" ht="20.100000000000001" customHeight="1" x14ac:dyDescent="0.3">
      <c r="A286" s="93">
        <f>ROW()</f>
        <v>286</v>
      </c>
      <c r="B286" s="142" t="str">
        <f t="shared" si="73"/>
        <v/>
      </c>
      <c r="C286" s="142" t="str">
        <f t="shared" si="61"/>
        <v/>
      </c>
      <c r="D286" s="142" t="str">
        <f>IF(C286="","",COUNTIFS(C$11:C286,"&gt;0"))</f>
        <v/>
      </c>
      <c r="E286" s="57"/>
      <c r="F286" s="58"/>
      <c r="G286" s="58"/>
      <c r="H286" s="57"/>
      <c r="I286" s="192"/>
      <c r="J286" s="68"/>
      <c r="K286" s="70">
        <v>0</v>
      </c>
      <c r="L286" s="196" t="str">
        <f>IFERROR(VLOOKUP(J286,Lists!J$4:K$719,2,FALSE),"")</f>
        <v/>
      </c>
      <c r="M286" s="71" t="str">
        <f>IFERROR(VLOOKUP(J286,Lists!J$4:L$719,3,FALSE),"")</f>
        <v/>
      </c>
      <c r="N286" s="72" t="str">
        <f t="shared" si="74"/>
        <v/>
      </c>
      <c r="O286" s="66"/>
      <c r="P286" s="193"/>
      <c r="Q286" s="194"/>
      <c r="R286" s="293"/>
      <c r="S286" s="97"/>
      <c r="T286" s="105"/>
      <c r="U286" s="106"/>
      <c r="V286" s="97"/>
      <c r="W286" s="107"/>
      <c r="X286" s="117"/>
      <c r="Y286" s="87" t="str">
        <f>IFERROR(VLOOKUP(I286,Lists!A$4:B$11,2,FALSE),"")</f>
        <v/>
      </c>
      <c r="Z286" s="87" t="str">
        <f>IFERROR(VLOOKUP(#REF!,Lists!A$12:B$45,2,FALSE),"")</f>
        <v/>
      </c>
      <c r="AA286" s="93" t="str">
        <f t="shared" si="62"/>
        <v/>
      </c>
      <c r="AB286" s="103" t="str">
        <f t="shared" si="63"/>
        <v/>
      </c>
      <c r="AC286" s="103" t="str">
        <f t="shared" si="64"/>
        <v/>
      </c>
      <c r="AD286" s="103" t="str">
        <f t="shared" si="65"/>
        <v/>
      </c>
      <c r="AE286" s="103" t="str">
        <f t="shared" si="66"/>
        <v/>
      </c>
      <c r="AF286" s="103" t="str">
        <f t="shared" si="67"/>
        <v/>
      </c>
      <c r="BO286" s="75" t="str">
        <f t="shared" si="68"/>
        <v/>
      </c>
      <c r="BP286" s="75" t="str">
        <f t="shared" si="69"/>
        <v/>
      </c>
      <c r="BQ286" s="75" t="str">
        <f t="shared" si="70"/>
        <v/>
      </c>
      <c r="BR286" s="75" t="str">
        <f t="shared" si="71"/>
        <v/>
      </c>
      <c r="BU286" s="75" t="str">
        <f t="shared" si="72"/>
        <v/>
      </c>
      <c r="CY286" s="42" t="str">
        <f t="shared" si="75"/>
        <v/>
      </c>
    </row>
    <row r="287" spans="1:103" ht="20.100000000000001" customHeight="1" x14ac:dyDescent="0.3">
      <c r="A287" s="93">
        <f>ROW()</f>
        <v>287</v>
      </c>
      <c r="B287" s="142" t="str">
        <f t="shared" si="73"/>
        <v/>
      </c>
      <c r="C287" s="142" t="str">
        <f t="shared" si="61"/>
        <v/>
      </c>
      <c r="D287" s="142" t="str">
        <f>IF(C287="","",COUNTIFS(C$11:C287,"&gt;0"))</f>
        <v/>
      </c>
      <c r="E287" s="57"/>
      <c r="F287" s="58"/>
      <c r="G287" s="58"/>
      <c r="H287" s="57"/>
      <c r="I287" s="192"/>
      <c r="J287" s="68"/>
      <c r="K287" s="70">
        <v>0</v>
      </c>
      <c r="L287" s="196" t="str">
        <f>IFERROR(VLOOKUP(J287,Lists!J$4:K$719,2,FALSE),"")</f>
        <v/>
      </c>
      <c r="M287" s="71" t="str">
        <f>IFERROR(VLOOKUP(J287,Lists!J$4:L$719,3,FALSE),"")</f>
        <v/>
      </c>
      <c r="N287" s="72" t="str">
        <f t="shared" si="74"/>
        <v/>
      </c>
      <c r="O287" s="66"/>
      <c r="P287" s="193"/>
      <c r="Q287" s="194"/>
      <c r="R287" s="293"/>
      <c r="S287" s="97"/>
      <c r="T287" s="105"/>
      <c r="U287" s="106"/>
      <c r="V287" s="97"/>
      <c r="W287" s="107"/>
      <c r="X287" s="117"/>
      <c r="Y287" s="87" t="str">
        <f>IFERROR(VLOOKUP(I287,Lists!A$4:B$11,2,FALSE),"")</f>
        <v/>
      </c>
      <c r="Z287" s="87" t="str">
        <f>IFERROR(VLOOKUP(#REF!,Lists!A$12:B$45,2,FALSE),"")</f>
        <v/>
      </c>
      <c r="AA287" s="93" t="str">
        <f t="shared" si="62"/>
        <v/>
      </c>
      <c r="AB287" s="103" t="str">
        <f t="shared" si="63"/>
        <v/>
      </c>
      <c r="AC287" s="103" t="str">
        <f t="shared" si="64"/>
        <v/>
      </c>
      <c r="AD287" s="103" t="str">
        <f t="shared" si="65"/>
        <v/>
      </c>
      <c r="AE287" s="103" t="str">
        <f t="shared" si="66"/>
        <v/>
      </c>
      <c r="AF287" s="103" t="str">
        <f t="shared" si="67"/>
        <v/>
      </c>
      <c r="BO287" s="75" t="str">
        <f t="shared" si="68"/>
        <v/>
      </c>
      <c r="BP287" s="75" t="str">
        <f t="shared" si="69"/>
        <v/>
      </c>
      <c r="BQ287" s="75" t="str">
        <f t="shared" si="70"/>
        <v/>
      </c>
      <c r="BR287" s="75" t="str">
        <f t="shared" si="71"/>
        <v/>
      </c>
      <c r="BU287" s="75" t="str">
        <f t="shared" si="72"/>
        <v/>
      </c>
      <c r="CY287" s="42" t="str">
        <f t="shared" si="75"/>
        <v/>
      </c>
    </row>
    <row r="288" spans="1:103" ht="20.100000000000001" customHeight="1" x14ac:dyDescent="0.3">
      <c r="A288" s="93">
        <f>ROW()</f>
        <v>288</v>
      </c>
      <c r="B288" s="142" t="str">
        <f t="shared" si="73"/>
        <v/>
      </c>
      <c r="C288" s="142" t="str">
        <f t="shared" si="61"/>
        <v/>
      </c>
      <c r="D288" s="142" t="str">
        <f>IF(C288="","",COUNTIFS(C$11:C288,"&gt;0"))</f>
        <v/>
      </c>
      <c r="E288" s="57"/>
      <c r="F288" s="58"/>
      <c r="G288" s="58"/>
      <c r="H288" s="57"/>
      <c r="I288" s="192"/>
      <c r="J288" s="68"/>
      <c r="K288" s="70">
        <v>0</v>
      </c>
      <c r="L288" s="196" t="str">
        <f>IFERROR(VLOOKUP(J288,Lists!J$4:K$719,2,FALSE),"")</f>
        <v/>
      </c>
      <c r="M288" s="71" t="str">
        <f>IFERROR(VLOOKUP(J288,Lists!J$4:L$719,3,FALSE),"")</f>
        <v/>
      </c>
      <c r="N288" s="72" t="str">
        <f t="shared" si="74"/>
        <v/>
      </c>
      <c r="O288" s="66"/>
      <c r="P288" s="193"/>
      <c r="Q288" s="194"/>
      <c r="R288" s="293"/>
      <c r="S288" s="97"/>
      <c r="T288" s="105"/>
      <c r="U288" s="106"/>
      <c r="V288" s="97"/>
      <c r="W288" s="107"/>
      <c r="X288" s="117"/>
      <c r="Y288" s="87" t="str">
        <f>IFERROR(VLOOKUP(I288,Lists!A$4:B$11,2,FALSE),"")</f>
        <v/>
      </c>
      <c r="Z288" s="87" t="str">
        <f>IFERROR(VLOOKUP(#REF!,Lists!A$12:B$45,2,FALSE),"")</f>
        <v/>
      </c>
      <c r="AA288" s="93" t="str">
        <f t="shared" si="62"/>
        <v/>
      </c>
      <c r="AB288" s="103" t="str">
        <f t="shared" si="63"/>
        <v/>
      </c>
      <c r="AC288" s="103" t="str">
        <f t="shared" si="64"/>
        <v/>
      </c>
      <c r="AD288" s="103" t="str">
        <f t="shared" si="65"/>
        <v/>
      </c>
      <c r="AE288" s="103" t="str">
        <f t="shared" si="66"/>
        <v/>
      </c>
      <c r="AF288" s="103" t="str">
        <f t="shared" si="67"/>
        <v/>
      </c>
      <c r="BO288" s="75" t="str">
        <f t="shared" si="68"/>
        <v/>
      </c>
      <c r="BP288" s="75" t="str">
        <f t="shared" si="69"/>
        <v/>
      </c>
      <c r="BQ288" s="75" t="str">
        <f t="shared" si="70"/>
        <v/>
      </c>
      <c r="BR288" s="75" t="str">
        <f t="shared" si="71"/>
        <v/>
      </c>
      <c r="BU288" s="75" t="str">
        <f t="shared" si="72"/>
        <v/>
      </c>
      <c r="CY288" s="42" t="str">
        <f t="shared" si="75"/>
        <v/>
      </c>
    </row>
    <row r="289" spans="1:103" ht="20.100000000000001" customHeight="1" x14ac:dyDescent="0.3">
      <c r="A289" s="93">
        <f>ROW()</f>
        <v>289</v>
      </c>
      <c r="B289" s="142" t="str">
        <f t="shared" si="73"/>
        <v/>
      </c>
      <c r="C289" s="142" t="str">
        <f t="shared" si="61"/>
        <v/>
      </c>
      <c r="D289" s="142" t="str">
        <f>IF(C289="","",COUNTIFS(C$11:C289,"&gt;0"))</f>
        <v/>
      </c>
      <c r="E289" s="57"/>
      <c r="F289" s="58"/>
      <c r="G289" s="58"/>
      <c r="H289" s="57"/>
      <c r="I289" s="192"/>
      <c r="J289" s="68"/>
      <c r="K289" s="70">
        <v>0</v>
      </c>
      <c r="L289" s="196" t="str">
        <f>IFERROR(VLOOKUP(J289,Lists!J$4:K$719,2,FALSE),"")</f>
        <v/>
      </c>
      <c r="M289" s="71" t="str">
        <f>IFERROR(VLOOKUP(J289,Lists!J$4:L$719,3,FALSE),"")</f>
        <v/>
      </c>
      <c r="N289" s="72" t="str">
        <f t="shared" si="74"/>
        <v/>
      </c>
      <c r="O289" s="66"/>
      <c r="P289" s="193"/>
      <c r="Q289" s="194"/>
      <c r="R289" s="293"/>
      <c r="S289" s="97"/>
      <c r="T289" s="105"/>
      <c r="U289" s="106"/>
      <c r="V289" s="97"/>
      <c r="W289" s="107"/>
      <c r="X289" s="117"/>
      <c r="Y289" s="87" t="str">
        <f>IFERROR(VLOOKUP(I289,Lists!A$4:B$11,2,FALSE),"")</f>
        <v/>
      </c>
      <c r="Z289" s="87" t="str">
        <f>IFERROR(VLOOKUP(#REF!,Lists!A$12:B$45,2,FALSE),"")</f>
        <v/>
      </c>
      <c r="AA289" s="93" t="str">
        <f t="shared" si="62"/>
        <v/>
      </c>
      <c r="AB289" s="103" t="str">
        <f t="shared" si="63"/>
        <v/>
      </c>
      <c r="AC289" s="103" t="str">
        <f t="shared" si="64"/>
        <v/>
      </c>
      <c r="AD289" s="103" t="str">
        <f t="shared" si="65"/>
        <v/>
      </c>
      <c r="AE289" s="103" t="str">
        <f t="shared" si="66"/>
        <v/>
      </c>
      <c r="AF289" s="103" t="str">
        <f t="shared" si="67"/>
        <v/>
      </c>
      <c r="BO289" s="75" t="str">
        <f t="shared" si="68"/>
        <v/>
      </c>
      <c r="BP289" s="75" t="str">
        <f t="shared" si="69"/>
        <v/>
      </c>
      <c r="BQ289" s="75" t="str">
        <f t="shared" si="70"/>
        <v/>
      </c>
      <c r="BR289" s="75" t="str">
        <f t="shared" si="71"/>
        <v/>
      </c>
      <c r="BU289" s="75" t="str">
        <f t="shared" si="72"/>
        <v/>
      </c>
      <c r="CY289" s="42" t="str">
        <f t="shared" si="75"/>
        <v/>
      </c>
    </row>
    <row r="290" spans="1:103" ht="20.100000000000001" customHeight="1" x14ac:dyDescent="0.3">
      <c r="A290" s="93">
        <f>ROW()</f>
        <v>290</v>
      </c>
      <c r="B290" s="142" t="str">
        <f t="shared" si="73"/>
        <v/>
      </c>
      <c r="C290" s="142" t="str">
        <f t="shared" si="61"/>
        <v/>
      </c>
      <c r="D290" s="142" t="str">
        <f>IF(C290="","",COUNTIFS(C$11:C290,"&gt;0"))</f>
        <v/>
      </c>
      <c r="E290" s="57"/>
      <c r="F290" s="58"/>
      <c r="G290" s="58"/>
      <c r="H290" s="57"/>
      <c r="I290" s="192"/>
      <c r="J290" s="68"/>
      <c r="K290" s="70">
        <v>0</v>
      </c>
      <c r="L290" s="196" t="str">
        <f>IFERROR(VLOOKUP(J290,Lists!J$4:K$719,2,FALSE),"")</f>
        <v/>
      </c>
      <c r="M290" s="71" t="str">
        <f>IFERROR(VLOOKUP(J290,Lists!J$4:L$719,3,FALSE),"")</f>
        <v/>
      </c>
      <c r="N290" s="72" t="str">
        <f t="shared" si="74"/>
        <v/>
      </c>
      <c r="O290" s="66"/>
      <c r="P290" s="193"/>
      <c r="Q290" s="194"/>
      <c r="R290" s="293"/>
      <c r="S290" s="97"/>
      <c r="T290" s="105"/>
      <c r="U290" s="106"/>
      <c r="V290" s="97"/>
      <c r="W290" s="107"/>
      <c r="X290" s="117"/>
      <c r="Y290" s="87" t="str">
        <f>IFERROR(VLOOKUP(I290,Lists!A$4:B$11,2,FALSE),"")</f>
        <v/>
      </c>
      <c r="Z290" s="87" t="str">
        <f>IFERROR(VLOOKUP(#REF!,Lists!A$12:B$45,2,FALSE),"")</f>
        <v/>
      </c>
      <c r="AA290" s="93" t="str">
        <f t="shared" si="62"/>
        <v/>
      </c>
      <c r="AB290" s="103" t="str">
        <f t="shared" si="63"/>
        <v/>
      </c>
      <c r="AC290" s="103" t="str">
        <f t="shared" si="64"/>
        <v/>
      </c>
      <c r="AD290" s="103" t="str">
        <f t="shared" si="65"/>
        <v/>
      </c>
      <c r="AE290" s="103" t="str">
        <f t="shared" si="66"/>
        <v/>
      </c>
      <c r="AF290" s="103" t="str">
        <f t="shared" si="67"/>
        <v/>
      </c>
      <c r="BO290" s="75" t="str">
        <f t="shared" si="68"/>
        <v/>
      </c>
      <c r="BP290" s="75" t="str">
        <f t="shared" si="69"/>
        <v/>
      </c>
      <c r="BQ290" s="75" t="str">
        <f t="shared" si="70"/>
        <v/>
      </c>
      <c r="BR290" s="75" t="str">
        <f t="shared" si="71"/>
        <v/>
      </c>
      <c r="BU290" s="75" t="str">
        <f t="shared" si="72"/>
        <v/>
      </c>
      <c r="CY290" s="42" t="str">
        <f t="shared" si="75"/>
        <v/>
      </c>
    </row>
    <row r="291" spans="1:103" ht="20.100000000000001" customHeight="1" x14ac:dyDescent="0.3">
      <c r="A291" s="93">
        <f>ROW()</f>
        <v>291</v>
      </c>
      <c r="B291" s="142" t="str">
        <f t="shared" si="73"/>
        <v/>
      </c>
      <c r="C291" s="142" t="str">
        <f t="shared" si="61"/>
        <v/>
      </c>
      <c r="D291" s="142" t="str">
        <f>IF(C291="","",COUNTIFS(C$11:C291,"&gt;0"))</f>
        <v/>
      </c>
      <c r="E291" s="57"/>
      <c r="F291" s="58"/>
      <c r="G291" s="58"/>
      <c r="H291" s="57"/>
      <c r="I291" s="192"/>
      <c r="J291" s="68"/>
      <c r="K291" s="70">
        <v>0</v>
      </c>
      <c r="L291" s="196" t="str">
        <f>IFERROR(VLOOKUP(J291,Lists!J$4:K$719,2,FALSE),"")</f>
        <v/>
      </c>
      <c r="M291" s="71" t="str">
        <f>IFERROR(VLOOKUP(J291,Lists!J$4:L$719,3,FALSE),"")</f>
        <v/>
      </c>
      <c r="N291" s="72" t="str">
        <f t="shared" si="74"/>
        <v/>
      </c>
      <c r="O291" s="66"/>
      <c r="P291" s="193"/>
      <c r="Q291" s="194"/>
      <c r="R291" s="293"/>
      <c r="S291" s="97"/>
      <c r="T291" s="105"/>
      <c r="U291" s="106"/>
      <c r="V291" s="97"/>
      <c r="W291" s="107"/>
      <c r="X291" s="117"/>
      <c r="Y291" s="87" t="str">
        <f>IFERROR(VLOOKUP(I291,Lists!A$4:B$11,2,FALSE),"")</f>
        <v/>
      </c>
      <c r="Z291" s="87" t="str">
        <f>IFERROR(VLOOKUP(#REF!,Lists!A$12:B$45,2,FALSE),"")</f>
        <v/>
      </c>
      <c r="AA291" s="93" t="str">
        <f t="shared" si="62"/>
        <v/>
      </c>
      <c r="AB291" s="103" t="str">
        <f t="shared" si="63"/>
        <v/>
      </c>
      <c r="AC291" s="103" t="str">
        <f t="shared" si="64"/>
        <v/>
      </c>
      <c r="AD291" s="103" t="str">
        <f t="shared" si="65"/>
        <v/>
      </c>
      <c r="AE291" s="103" t="str">
        <f t="shared" si="66"/>
        <v/>
      </c>
      <c r="AF291" s="103" t="str">
        <f t="shared" si="67"/>
        <v/>
      </c>
      <c r="BO291" s="75" t="str">
        <f t="shared" si="68"/>
        <v/>
      </c>
      <c r="BP291" s="75" t="str">
        <f t="shared" si="69"/>
        <v/>
      </c>
      <c r="BQ291" s="75" t="str">
        <f t="shared" si="70"/>
        <v/>
      </c>
      <c r="BR291" s="75" t="str">
        <f t="shared" si="71"/>
        <v/>
      </c>
      <c r="BU291" s="75" t="str">
        <f t="shared" si="72"/>
        <v/>
      </c>
      <c r="CY291" s="42" t="str">
        <f t="shared" si="75"/>
        <v/>
      </c>
    </row>
    <row r="292" spans="1:103" ht="20.100000000000001" customHeight="1" x14ac:dyDescent="0.3">
      <c r="A292" s="93">
        <f>ROW()</f>
        <v>292</v>
      </c>
      <c r="B292" s="142" t="str">
        <f t="shared" si="73"/>
        <v/>
      </c>
      <c r="C292" s="142" t="str">
        <f t="shared" si="61"/>
        <v/>
      </c>
      <c r="D292" s="142" t="str">
        <f>IF(C292="","",COUNTIFS(C$11:C292,"&gt;0"))</f>
        <v/>
      </c>
      <c r="E292" s="57"/>
      <c r="F292" s="58"/>
      <c r="G292" s="58"/>
      <c r="H292" s="57"/>
      <c r="I292" s="192"/>
      <c r="J292" s="68"/>
      <c r="K292" s="70">
        <v>0</v>
      </c>
      <c r="L292" s="196" t="str">
        <f>IFERROR(VLOOKUP(J292,Lists!J$4:K$719,2,FALSE),"")</f>
        <v/>
      </c>
      <c r="M292" s="71" t="str">
        <f>IFERROR(VLOOKUP(J292,Lists!J$4:L$719,3,FALSE),"")</f>
        <v/>
      </c>
      <c r="N292" s="72" t="str">
        <f t="shared" si="74"/>
        <v/>
      </c>
      <c r="O292" s="66"/>
      <c r="P292" s="193"/>
      <c r="Q292" s="194"/>
      <c r="R292" s="293"/>
      <c r="S292" s="97"/>
      <c r="T292" s="105"/>
      <c r="U292" s="106"/>
      <c r="V292" s="97"/>
      <c r="W292" s="107"/>
      <c r="X292" s="117"/>
      <c r="Y292" s="87" t="str">
        <f>IFERROR(VLOOKUP(I292,Lists!A$4:B$11,2,FALSE),"")</f>
        <v/>
      </c>
      <c r="Z292" s="87" t="str">
        <f>IFERROR(VLOOKUP(#REF!,Lists!A$12:B$45,2,FALSE),"")</f>
        <v/>
      </c>
      <c r="AA292" s="93" t="str">
        <f t="shared" si="62"/>
        <v/>
      </c>
      <c r="AB292" s="103" t="str">
        <f t="shared" si="63"/>
        <v/>
      </c>
      <c r="AC292" s="103" t="str">
        <f t="shared" si="64"/>
        <v/>
      </c>
      <c r="AD292" s="103" t="str">
        <f t="shared" si="65"/>
        <v/>
      </c>
      <c r="AE292" s="103" t="str">
        <f t="shared" si="66"/>
        <v/>
      </c>
      <c r="AF292" s="103" t="str">
        <f t="shared" si="67"/>
        <v/>
      </c>
      <c r="BO292" s="75" t="str">
        <f t="shared" si="68"/>
        <v/>
      </c>
      <c r="BP292" s="75" t="str">
        <f t="shared" si="69"/>
        <v/>
      </c>
      <c r="BQ292" s="75" t="str">
        <f t="shared" si="70"/>
        <v/>
      </c>
      <c r="BR292" s="75" t="str">
        <f t="shared" si="71"/>
        <v/>
      </c>
      <c r="BU292" s="75" t="str">
        <f t="shared" si="72"/>
        <v/>
      </c>
      <c r="CY292" s="42" t="str">
        <f t="shared" si="75"/>
        <v/>
      </c>
    </row>
    <row r="293" spans="1:103" ht="20.100000000000001" customHeight="1" x14ac:dyDescent="0.3">
      <c r="A293" s="93">
        <f>ROW()</f>
        <v>293</v>
      </c>
      <c r="B293" s="142" t="str">
        <f t="shared" si="73"/>
        <v/>
      </c>
      <c r="C293" s="142" t="str">
        <f t="shared" si="61"/>
        <v/>
      </c>
      <c r="D293" s="142" t="str">
        <f>IF(C293="","",COUNTIFS(C$11:C293,"&gt;0"))</f>
        <v/>
      </c>
      <c r="E293" s="57"/>
      <c r="F293" s="58"/>
      <c r="G293" s="58"/>
      <c r="H293" s="57"/>
      <c r="I293" s="192"/>
      <c r="J293" s="68"/>
      <c r="K293" s="70">
        <v>0</v>
      </c>
      <c r="L293" s="196" t="str">
        <f>IFERROR(VLOOKUP(J293,Lists!J$4:K$719,2,FALSE),"")</f>
        <v/>
      </c>
      <c r="M293" s="71" t="str">
        <f>IFERROR(VLOOKUP(J293,Lists!J$4:L$719,3,FALSE),"")</f>
        <v/>
      </c>
      <c r="N293" s="72" t="str">
        <f t="shared" si="74"/>
        <v/>
      </c>
      <c r="O293" s="66"/>
      <c r="P293" s="193"/>
      <c r="Q293" s="194"/>
      <c r="R293" s="293"/>
      <c r="S293" s="97"/>
      <c r="T293" s="105"/>
      <c r="U293" s="106"/>
      <c r="V293" s="97"/>
      <c r="W293" s="107"/>
      <c r="X293" s="117"/>
      <c r="Y293" s="87" t="str">
        <f>IFERROR(VLOOKUP(I293,Lists!A$4:B$11,2,FALSE),"")</f>
        <v/>
      </c>
      <c r="Z293" s="87" t="str">
        <f>IFERROR(VLOOKUP(#REF!,Lists!A$12:B$45,2,FALSE),"")</f>
        <v/>
      </c>
      <c r="AA293" s="93" t="str">
        <f t="shared" si="62"/>
        <v/>
      </c>
      <c r="AB293" s="103" t="str">
        <f t="shared" si="63"/>
        <v/>
      </c>
      <c r="AC293" s="103" t="str">
        <f t="shared" si="64"/>
        <v/>
      </c>
      <c r="AD293" s="103" t="str">
        <f t="shared" si="65"/>
        <v/>
      </c>
      <c r="AE293" s="103" t="str">
        <f t="shared" si="66"/>
        <v/>
      </c>
      <c r="AF293" s="103" t="str">
        <f t="shared" si="67"/>
        <v/>
      </c>
      <c r="BO293" s="75" t="str">
        <f t="shared" si="68"/>
        <v/>
      </c>
      <c r="BP293" s="75" t="str">
        <f t="shared" si="69"/>
        <v/>
      </c>
      <c r="BQ293" s="75" t="str">
        <f t="shared" si="70"/>
        <v/>
      </c>
      <c r="BR293" s="75" t="str">
        <f t="shared" si="71"/>
        <v/>
      </c>
      <c r="BU293" s="75" t="str">
        <f t="shared" si="72"/>
        <v/>
      </c>
      <c r="CY293" s="42" t="str">
        <f t="shared" si="75"/>
        <v/>
      </c>
    </row>
    <row r="294" spans="1:103" ht="20.100000000000001" customHeight="1" x14ac:dyDescent="0.3">
      <c r="A294" s="93">
        <f>ROW()</f>
        <v>294</v>
      </c>
      <c r="B294" s="142" t="str">
        <f t="shared" si="73"/>
        <v/>
      </c>
      <c r="C294" s="142" t="str">
        <f t="shared" si="61"/>
        <v/>
      </c>
      <c r="D294" s="142" t="str">
        <f>IF(C294="","",COUNTIFS(C$11:C294,"&gt;0"))</f>
        <v/>
      </c>
      <c r="E294" s="57"/>
      <c r="F294" s="58"/>
      <c r="G294" s="58"/>
      <c r="H294" s="57"/>
      <c r="I294" s="192"/>
      <c r="J294" s="68"/>
      <c r="K294" s="70">
        <v>0</v>
      </c>
      <c r="L294" s="196" t="str">
        <f>IFERROR(VLOOKUP(J294,Lists!J$4:K$719,2,FALSE),"")</f>
        <v/>
      </c>
      <c r="M294" s="71" t="str">
        <f>IFERROR(VLOOKUP(J294,Lists!J$4:L$719,3,FALSE),"")</f>
        <v/>
      </c>
      <c r="N294" s="72" t="str">
        <f t="shared" si="74"/>
        <v/>
      </c>
      <c r="O294" s="66"/>
      <c r="P294" s="193"/>
      <c r="Q294" s="194"/>
      <c r="R294" s="293"/>
      <c r="S294" s="97"/>
      <c r="T294" s="105"/>
      <c r="U294" s="106"/>
      <c r="V294" s="97"/>
      <c r="W294" s="107"/>
      <c r="X294" s="117"/>
      <c r="Y294" s="87" t="str">
        <f>IFERROR(VLOOKUP(I294,Lists!A$4:B$11,2,FALSE),"")</f>
        <v/>
      </c>
      <c r="Z294" s="87" t="str">
        <f>IFERROR(VLOOKUP(#REF!,Lists!A$12:B$45,2,FALSE),"")</f>
        <v/>
      </c>
      <c r="AA294" s="93" t="str">
        <f t="shared" si="62"/>
        <v/>
      </c>
      <c r="AB294" s="103" t="str">
        <f t="shared" si="63"/>
        <v/>
      </c>
      <c r="AC294" s="103" t="str">
        <f t="shared" si="64"/>
        <v/>
      </c>
      <c r="AD294" s="103" t="str">
        <f t="shared" si="65"/>
        <v/>
      </c>
      <c r="AE294" s="103" t="str">
        <f t="shared" si="66"/>
        <v/>
      </c>
      <c r="AF294" s="103" t="str">
        <f t="shared" si="67"/>
        <v/>
      </c>
      <c r="BO294" s="75" t="str">
        <f t="shared" si="68"/>
        <v/>
      </c>
      <c r="BP294" s="75" t="str">
        <f t="shared" si="69"/>
        <v/>
      </c>
      <c r="BQ294" s="75" t="str">
        <f t="shared" si="70"/>
        <v/>
      </c>
      <c r="BR294" s="75" t="str">
        <f t="shared" si="71"/>
        <v/>
      </c>
      <c r="BU294" s="75" t="str">
        <f t="shared" si="72"/>
        <v/>
      </c>
      <c r="CY294" s="42" t="str">
        <f t="shared" si="75"/>
        <v/>
      </c>
    </row>
    <row r="295" spans="1:103" ht="20.100000000000001" customHeight="1" x14ac:dyDescent="0.3">
      <c r="A295" s="93">
        <f>ROW()</f>
        <v>295</v>
      </c>
      <c r="B295" s="142" t="str">
        <f t="shared" si="73"/>
        <v/>
      </c>
      <c r="C295" s="142" t="str">
        <f t="shared" si="61"/>
        <v/>
      </c>
      <c r="D295" s="142" t="str">
        <f>IF(C295="","",COUNTIFS(C$11:C295,"&gt;0"))</f>
        <v/>
      </c>
      <c r="E295" s="57"/>
      <c r="F295" s="58"/>
      <c r="G295" s="58"/>
      <c r="H295" s="57"/>
      <c r="I295" s="192"/>
      <c r="J295" s="68"/>
      <c r="K295" s="70">
        <v>0</v>
      </c>
      <c r="L295" s="196" t="str">
        <f>IFERROR(VLOOKUP(J295,Lists!J$4:K$719,2,FALSE),"")</f>
        <v/>
      </c>
      <c r="M295" s="71" t="str">
        <f>IFERROR(VLOOKUP(J295,Lists!J$4:L$719,3,FALSE),"")</f>
        <v/>
      </c>
      <c r="N295" s="72" t="str">
        <f t="shared" si="74"/>
        <v/>
      </c>
      <c r="O295" s="66"/>
      <c r="P295" s="193"/>
      <c r="Q295" s="194"/>
      <c r="R295" s="293"/>
      <c r="S295" s="97"/>
      <c r="T295" s="105"/>
      <c r="U295" s="106"/>
      <c r="V295" s="97"/>
      <c r="W295" s="107"/>
      <c r="X295" s="117"/>
      <c r="Y295" s="87" t="str">
        <f>IFERROR(VLOOKUP(I295,Lists!A$4:B$11,2,FALSE),"")</f>
        <v/>
      </c>
      <c r="Z295" s="87" t="str">
        <f>IFERROR(VLOOKUP(#REF!,Lists!A$12:B$45,2,FALSE),"")</f>
        <v/>
      </c>
      <c r="AA295" s="93" t="str">
        <f t="shared" si="62"/>
        <v/>
      </c>
      <c r="AB295" s="103" t="str">
        <f t="shared" si="63"/>
        <v/>
      </c>
      <c r="AC295" s="103" t="str">
        <f t="shared" si="64"/>
        <v/>
      </c>
      <c r="AD295" s="103" t="str">
        <f t="shared" si="65"/>
        <v/>
      </c>
      <c r="AE295" s="103" t="str">
        <f t="shared" si="66"/>
        <v/>
      </c>
      <c r="AF295" s="103" t="str">
        <f t="shared" si="67"/>
        <v/>
      </c>
      <c r="BO295" s="75" t="str">
        <f t="shared" si="68"/>
        <v/>
      </c>
      <c r="BP295" s="75" t="str">
        <f t="shared" si="69"/>
        <v/>
      </c>
      <c r="BQ295" s="75" t="str">
        <f t="shared" si="70"/>
        <v/>
      </c>
      <c r="BR295" s="75" t="str">
        <f t="shared" si="71"/>
        <v/>
      </c>
      <c r="BU295" s="75" t="str">
        <f t="shared" si="72"/>
        <v/>
      </c>
      <c r="CY295" s="42" t="str">
        <f t="shared" si="75"/>
        <v/>
      </c>
    </row>
    <row r="296" spans="1:103" ht="20.100000000000001" customHeight="1" x14ac:dyDescent="0.3">
      <c r="A296" s="93">
        <f>ROW()</f>
        <v>296</v>
      </c>
      <c r="B296" s="142" t="str">
        <f t="shared" si="73"/>
        <v/>
      </c>
      <c r="C296" s="142" t="str">
        <f t="shared" si="61"/>
        <v/>
      </c>
      <c r="D296" s="142" t="str">
        <f>IF(C296="","",COUNTIFS(C$11:C296,"&gt;0"))</f>
        <v/>
      </c>
      <c r="E296" s="57"/>
      <c r="F296" s="58"/>
      <c r="G296" s="58"/>
      <c r="H296" s="57"/>
      <c r="I296" s="192"/>
      <c r="J296" s="68"/>
      <c r="K296" s="70">
        <v>0</v>
      </c>
      <c r="L296" s="196" t="str">
        <f>IFERROR(VLOOKUP(J296,Lists!J$4:K$719,2,FALSE),"")</f>
        <v/>
      </c>
      <c r="M296" s="71" t="str">
        <f>IFERROR(VLOOKUP(J296,Lists!J$4:L$719,3,FALSE),"")</f>
        <v/>
      </c>
      <c r="N296" s="72" t="str">
        <f t="shared" si="74"/>
        <v/>
      </c>
      <c r="O296" s="66"/>
      <c r="P296" s="193"/>
      <c r="Q296" s="194"/>
      <c r="R296" s="293"/>
      <c r="S296" s="97"/>
      <c r="T296" s="105"/>
      <c r="U296" s="106"/>
      <c r="V296" s="97"/>
      <c r="W296" s="107"/>
      <c r="X296" s="117"/>
      <c r="Y296" s="87" t="str">
        <f>IFERROR(VLOOKUP(I296,Lists!A$4:B$11,2,FALSE),"")</f>
        <v/>
      </c>
      <c r="Z296" s="87" t="str">
        <f>IFERROR(VLOOKUP(#REF!,Lists!A$12:B$45,2,FALSE),"")</f>
        <v/>
      </c>
      <c r="AA296" s="93" t="str">
        <f t="shared" si="62"/>
        <v/>
      </c>
      <c r="AB296" s="103" t="str">
        <f t="shared" si="63"/>
        <v/>
      </c>
      <c r="AC296" s="103" t="str">
        <f t="shared" si="64"/>
        <v/>
      </c>
      <c r="AD296" s="103" t="str">
        <f t="shared" si="65"/>
        <v/>
      </c>
      <c r="AE296" s="103" t="str">
        <f t="shared" si="66"/>
        <v/>
      </c>
      <c r="AF296" s="103" t="str">
        <f t="shared" si="67"/>
        <v/>
      </c>
      <c r="BO296" s="75" t="str">
        <f t="shared" si="68"/>
        <v/>
      </c>
      <c r="BP296" s="75" t="str">
        <f t="shared" si="69"/>
        <v/>
      </c>
      <c r="BQ296" s="75" t="str">
        <f t="shared" si="70"/>
        <v/>
      </c>
      <c r="BR296" s="75" t="str">
        <f t="shared" si="71"/>
        <v/>
      </c>
      <c r="BU296" s="75" t="str">
        <f t="shared" si="72"/>
        <v/>
      </c>
      <c r="CY296" s="42" t="str">
        <f t="shared" si="75"/>
        <v/>
      </c>
    </row>
    <row r="297" spans="1:103" ht="20.100000000000001" customHeight="1" x14ac:dyDescent="0.3">
      <c r="A297" s="93">
        <f>ROW()</f>
        <v>297</v>
      </c>
      <c r="B297" s="142" t="str">
        <f t="shared" si="73"/>
        <v/>
      </c>
      <c r="C297" s="142" t="str">
        <f t="shared" si="61"/>
        <v/>
      </c>
      <c r="D297" s="142" t="str">
        <f>IF(C297="","",COUNTIFS(C$11:C297,"&gt;0"))</f>
        <v/>
      </c>
      <c r="E297" s="57"/>
      <c r="F297" s="58"/>
      <c r="G297" s="58"/>
      <c r="H297" s="57"/>
      <c r="I297" s="192"/>
      <c r="J297" s="68"/>
      <c r="K297" s="70">
        <v>0</v>
      </c>
      <c r="L297" s="196" t="str">
        <f>IFERROR(VLOOKUP(J297,Lists!J$4:K$719,2,FALSE),"")</f>
        <v/>
      </c>
      <c r="M297" s="71" t="str">
        <f>IFERROR(VLOOKUP(J297,Lists!J$4:L$719,3,FALSE),"")</f>
        <v/>
      </c>
      <c r="N297" s="72" t="str">
        <f t="shared" si="74"/>
        <v/>
      </c>
      <c r="O297" s="66"/>
      <c r="P297" s="193"/>
      <c r="Q297" s="194"/>
      <c r="R297" s="293"/>
      <c r="S297" s="97"/>
      <c r="T297" s="105"/>
      <c r="U297" s="106"/>
      <c r="V297" s="97"/>
      <c r="W297" s="107"/>
      <c r="X297" s="117"/>
      <c r="Y297" s="87" t="str">
        <f>IFERROR(VLOOKUP(I297,Lists!A$4:B$11,2,FALSE),"")</f>
        <v/>
      </c>
      <c r="Z297" s="87" t="str">
        <f>IFERROR(VLOOKUP(#REF!,Lists!A$12:B$45,2,FALSE),"")</f>
        <v/>
      </c>
      <c r="AA297" s="93" t="str">
        <f t="shared" si="62"/>
        <v/>
      </c>
      <c r="AB297" s="103" t="str">
        <f t="shared" si="63"/>
        <v/>
      </c>
      <c r="AC297" s="103" t="str">
        <f t="shared" si="64"/>
        <v/>
      </c>
      <c r="AD297" s="103" t="str">
        <f t="shared" si="65"/>
        <v/>
      </c>
      <c r="AE297" s="103" t="str">
        <f t="shared" si="66"/>
        <v/>
      </c>
      <c r="AF297" s="103" t="str">
        <f t="shared" si="67"/>
        <v/>
      </c>
      <c r="BO297" s="75" t="str">
        <f t="shared" si="68"/>
        <v/>
      </c>
      <c r="BP297" s="75" t="str">
        <f t="shared" si="69"/>
        <v/>
      </c>
      <c r="BQ297" s="75" t="str">
        <f t="shared" si="70"/>
        <v/>
      </c>
      <c r="BR297" s="75" t="str">
        <f t="shared" si="71"/>
        <v/>
      </c>
      <c r="BU297" s="75" t="str">
        <f t="shared" si="72"/>
        <v/>
      </c>
      <c r="CY297" s="42" t="str">
        <f t="shared" si="75"/>
        <v/>
      </c>
    </row>
    <row r="298" spans="1:103" ht="20.100000000000001" customHeight="1" x14ac:dyDescent="0.3">
      <c r="A298" s="93">
        <f>ROW()</f>
        <v>298</v>
      </c>
      <c r="B298" s="142" t="str">
        <f t="shared" si="73"/>
        <v/>
      </c>
      <c r="C298" s="142" t="str">
        <f t="shared" si="61"/>
        <v/>
      </c>
      <c r="D298" s="142" t="str">
        <f>IF(C298="","",COUNTIFS(C$11:C298,"&gt;0"))</f>
        <v/>
      </c>
      <c r="E298" s="57"/>
      <c r="F298" s="58"/>
      <c r="G298" s="58"/>
      <c r="H298" s="57"/>
      <c r="I298" s="192"/>
      <c r="J298" s="68"/>
      <c r="K298" s="70">
        <v>0</v>
      </c>
      <c r="L298" s="196" t="str">
        <f>IFERROR(VLOOKUP(J298,Lists!J$4:K$719,2,FALSE),"")</f>
        <v/>
      </c>
      <c r="M298" s="71" t="str">
        <f>IFERROR(VLOOKUP(J298,Lists!J$4:L$719,3,FALSE),"")</f>
        <v/>
      </c>
      <c r="N298" s="72" t="str">
        <f t="shared" si="74"/>
        <v/>
      </c>
      <c r="O298" s="66"/>
      <c r="P298" s="193"/>
      <c r="Q298" s="194"/>
      <c r="R298" s="293"/>
      <c r="S298" s="97"/>
      <c r="T298" s="105"/>
      <c r="U298" s="106"/>
      <c r="V298" s="97"/>
      <c r="W298" s="107"/>
      <c r="X298" s="117"/>
      <c r="Y298" s="87" t="str">
        <f>IFERROR(VLOOKUP(I298,Lists!A$4:B$11,2,FALSE),"")</f>
        <v/>
      </c>
      <c r="Z298" s="87" t="str">
        <f>IFERROR(VLOOKUP(#REF!,Lists!A$12:B$45,2,FALSE),"")</f>
        <v/>
      </c>
      <c r="AA298" s="93" t="str">
        <f t="shared" si="62"/>
        <v/>
      </c>
      <c r="AB298" s="103" t="str">
        <f t="shared" si="63"/>
        <v/>
      </c>
      <c r="AC298" s="103" t="str">
        <f t="shared" si="64"/>
        <v/>
      </c>
      <c r="AD298" s="103" t="str">
        <f t="shared" si="65"/>
        <v/>
      </c>
      <c r="AE298" s="103" t="str">
        <f t="shared" si="66"/>
        <v/>
      </c>
      <c r="AF298" s="103" t="str">
        <f t="shared" si="67"/>
        <v/>
      </c>
      <c r="BO298" s="75" t="str">
        <f t="shared" si="68"/>
        <v/>
      </c>
      <c r="BP298" s="75" t="str">
        <f t="shared" si="69"/>
        <v/>
      </c>
      <c r="BQ298" s="75" t="str">
        <f t="shared" si="70"/>
        <v/>
      </c>
      <c r="BR298" s="75" t="str">
        <f t="shared" si="71"/>
        <v/>
      </c>
      <c r="BU298" s="75" t="str">
        <f t="shared" si="72"/>
        <v/>
      </c>
      <c r="CY298" s="42" t="str">
        <f t="shared" si="75"/>
        <v/>
      </c>
    </row>
    <row r="299" spans="1:103" ht="20.100000000000001" customHeight="1" x14ac:dyDescent="0.3">
      <c r="A299" s="93">
        <f>ROW()</f>
        <v>299</v>
      </c>
      <c r="B299" s="142" t="str">
        <f t="shared" si="73"/>
        <v/>
      </c>
      <c r="C299" s="142" t="str">
        <f t="shared" si="61"/>
        <v/>
      </c>
      <c r="D299" s="142" t="str">
        <f>IF(C299="","",COUNTIFS(C$11:C299,"&gt;0"))</f>
        <v/>
      </c>
      <c r="E299" s="57"/>
      <c r="F299" s="58"/>
      <c r="G299" s="58"/>
      <c r="H299" s="57"/>
      <c r="I299" s="192"/>
      <c r="J299" s="68"/>
      <c r="K299" s="70">
        <v>0</v>
      </c>
      <c r="L299" s="196" t="str">
        <f>IFERROR(VLOOKUP(J299,Lists!J$4:K$719,2,FALSE),"")</f>
        <v/>
      </c>
      <c r="M299" s="71" t="str">
        <f>IFERROR(VLOOKUP(J299,Lists!J$4:L$719,3,FALSE),"")</f>
        <v/>
      </c>
      <c r="N299" s="72" t="str">
        <f t="shared" si="74"/>
        <v/>
      </c>
      <c r="O299" s="66"/>
      <c r="P299" s="193"/>
      <c r="Q299" s="194"/>
      <c r="R299" s="293"/>
      <c r="S299" s="97"/>
      <c r="T299" s="105"/>
      <c r="U299" s="106"/>
      <c r="V299" s="97"/>
      <c r="W299" s="107"/>
      <c r="X299" s="117"/>
      <c r="Y299" s="87" t="str">
        <f>IFERROR(VLOOKUP(I299,Lists!A$4:B$11,2,FALSE),"")</f>
        <v/>
      </c>
      <c r="Z299" s="87" t="str">
        <f>IFERROR(VLOOKUP(#REF!,Lists!A$12:B$45,2,FALSE),"")</f>
        <v/>
      </c>
      <c r="AA299" s="93" t="str">
        <f t="shared" si="62"/>
        <v/>
      </c>
      <c r="AB299" s="103" t="str">
        <f t="shared" si="63"/>
        <v/>
      </c>
      <c r="AC299" s="103" t="str">
        <f t="shared" si="64"/>
        <v/>
      </c>
      <c r="AD299" s="103" t="str">
        <f t="shared" si="65"/>
        <v/>
      </c>
      <c r="AE299" s="103" t="str">
        <f t="shared" si="66"/>
        <v/>
      </c>
      <c r="AF299" s="103" t="str">
        <f t="shared" si="67"/>
        <v/>
      </c>
      <c r="BO299" s="75" t="str">
        <f t="shared" si="68"/>
        <v/>
      </c>
      <c r="BP299" s="75" t="str">
        <f t="shared" si="69"/>
        <v/>
      </c>
      <c r="BQ299" s="75" t="str">
        <f t="shared" si="70"/>
        <v/>
      </c>
      <c r="BR299" s="75" t="str">
        <f t="shared" si="71"/>
        <v/>
      </c>
      <c r="BU299" s="75" t="str">
        <f t="shared" si="72"/>
        <v/>
      </c>
      <c r="CY299" s="42" t="str">
        <f t="shared" si="75"/>
        <v/>
      </c>
    </row>
    <row r="300" spans="1:103" ht="20.100000000000001" customHeight="1" x14ac:dyDescent="0.3">
      <c r="A300" s="93">
        <f>ROW()</f>
        <v>300</v>
      </c>
      <c r="B300" s="142" t="str">
        <f t="shared" si="73"/>
        <v/>
      </c>
      <c r="C300" s="142" t="str">
        <f t="shared" si="61"/>
        <v/>
      </c>
      <c r="D300" s="142" t="str">
        <f>IF(C300="","",COUNTIFS(C$11:C300,"&gt;0"))</f>
        <v/>
      </c>
      <c r="E300" s="57"/>
      <c r="F300" s="58"/>
      <c r="G300" s="58"/>
      <c r="H300" s="57"/>
      <c r="I300" s="192"/>
      <c r="J300" s="68"/>
      <c r="K300" s="70">
        <v>0</v>
      </c>
      <c r="L300" s="196" t="str">
        <f>IFERROR(VLOOKUP(J300,Lists!J$4:K$719,2,FALSE),"")</f>
        <v/>
      </c>
      <c r="M300" s="71" t="str">
        <f>IFERROR(VLOOKUP(J300,Lists!J$4:L$719,3,FALSE),"")</f>
        <v/>
      </c>
      <c r="N300" s="72" t="str">
        <f t="shared" si="74"/>
        <v/>
      </c>
      <c r="O300" s="66"/>
      <c r="P300" s="193"/>
      <c r="Q300" s="194"/>
      <c r="R300" s="293"/>
      <c r="S300" s="97"/>
      <c r="T300" s="105"/>
      <c r="U300" s="106"/>
      <c r="V300" s="97"/>
      <c r="W300" s="107"/>
      <c r="X300" s="117"/>
      <c r="Y300" s="87" t="str">
        <f>IFERROR(VLOOKUP(I300,Lists!A$4:B$11,2,FALSE),"")</f>
        <v/>
      </c>
      <c r="Z300" s="87" t="str">
        <f>IFERROR(VLOOKUP(#REF!,Lists!A$12:B$45,2,FALSE),"")</f>
        <v/>
      </c>
      <c r="AA300" s="93" t="str">
        <f t="shared" si="62"/>
        <v/>
      </c>
      <c r="AB300" s="103" t="str">
        <f t="shared" si="63"/>
        <v/>
      </c>
      <c r="AC300" s="103" t="str">
        <f t="shared" si="64"/>
        <v/>
      </c>
      <c r="AD300" s="103" t="str">
        <f t="shared" si="65"/>
        <v/>
      </c>
      <c r="AE300" s="103" t="str">
        <f t="shared" si="66"/>
        <v/>
      </c>
      <c r="AF300" s="103" t="str">
        <f t="shared" si="67"/>
        <v/>
      </c>
      <c r="BO300" s="75" t="str">
        <f t="shared" si="68"/>
        <v/>
      </c>
      <c r="BP300" s="75" t="str">
        <f t="shared" si="69"/>
        <v/>
      </c>
      <c r="BQ300" s="75" t="str">
        <f t="shared" si="70"/>
        <v/>
      </c>
      <c r="BR300" s="75" t="str">
        <f t="shared" si="71"/>
        <v/>
      </c>
      <c r="BU300" s="75" t="str">
        <f t="shared" si="72"/>
        <v/>
      </c>
      <c r="CY300" s="42" t="str">
        <f t="shared" si="75"/>
        <v/>
      </c>
    </row>
    <row r="301" spans="1:103" ht="20.100000000000001" customHeight="1" x14ac:dyDescent="0.3">
      <c r="A301" s="93">
        <f>ROW()</f>
        <v>301</v>
      </c>
      <c r="B301" s="142" t="str">
        <f t="shared" si="73"/>
        <v/>
      </c>
      <c r="C301" s="142" t="str">
        <f t="shared" si="61"/>
        <v/>
      </c>
      <c r="D301" s="142" t="str">
        <f>IF(C301="","",COUNTIFS(C$11:C301,"&gt;0"))</f>
        <v/>
      </c>
      <c r="E301" s="57"/>
      <c r="F301" s="58"/>
      <c r="G301" s="58"/>
      <c r="H301" s="57"/>
      <c r="I301" s="192"/>
      <c r="J301" s="68"/>
      <c r="K301" s="70">
        <v>0</v>
      </c>
      <c r="L301" s="196" t="str">
        <f>IFERROR(VLOOKUP(J301,Lists!J$4:K$719,2,FALSE),"")</f>
        <v/>
      </c>
      <c r="M301" s="71" t="str">
        <f>IFERROR(VLOOKUP(J301,Lists!J$4:L$719,3,FALSE),"")</f>
        <v/>
      </c>
      <c r="N301" s="72" t="str">
        <f t="shared" si="74"/>
        <v/>
      </c>
      <c r="O301" s="66"/>
      <c r="P301" s="193"/>
      <c r="Q301" s="194"/>
      <c r="R301" s="293"/>
      <c r="S301" s="97"/>
      <c r="T301" s="105"/>
      <c r="U301" s="106"/>
      <c r="V301" s="97"/>
      <c r="W301" s="107"/>
      <c r="X301" s="117"/>
      <c r="Y301" s="87" t="str">
        <f>IFERROR(VLOOKUP(I301,Lists!A$4:B$11,2,FALSE),"")</f>
        <v/>
      </c>
      <c r="Z301" s="87" t="str">
        <f>IFERROR(VLOOKUP(#REF!,Lists!A$12:B$45,2,FALSE),"")</f>
        <v/>
      </c>
      <c r="AA301" s="93" t="str">
        <f t="shared" si="62"/>
        <v/>
      </c>
      <c r="AB301" s="103" t="str">
        <f t="shared" si="63"/>
        <v/>
      </c>
      <c r="AC301" s="103" t="str">
        <f t="shared" si="64"/>
        <v/>
      </c>
      <c r="AD301" s="103" t="str">
        <f t="shared" si="65"/>
        <v/>
      </c>
      <c r="AE301" s="103" t="str">
        <f t="shared" si="66"/>
        <v/>
      </c>
      <c r="AF301" s="103" t="str">
        <f t="shared" si="67"/>
        <v/>
      </c>
      <c r="BO301" s="75" t="str">
        <f t="shared" si="68"/>
        <v/>
      </c>
      <c r="BP301" s="75" t="str">
        <f t="shared" si="69"/>
        <v/>
      </c>
      <c r="BQ301" s="75" t="str">
        <f t="shared" si="70"/>
        <v/>
      </c>
      <c r="BR301" s="75" t="str">
        <f t="shared" si="71"/>
        <v/>
      </c>
      <c r="BU301" s="75" t="str">
        <f t="shared" si="72"/>
        <v/>
      </c>
      <c r="CY301" s="42" t="str">
        <f t="shared" si="75"/>
        <v/>
      </c>
    </row>
    <row r="302" spans="1:103" ht="20.100000000000001" customHeight="1" x14ac:dyDescent="0.3">
      <c r="A302" s="93">
        <f>ROW()</f>
        <v>302</v>
      </c>
      <c r="B302" s="142" t="str">
        <f t="shared" si="73"/>
        <v/>
      </c>
      <c r="C302" s="142" t="str">
        <f t="shared" si="61"/>
        <v/>
      </c>
      <c r="D302" s="142" t="str">
        <f>IF(C302="","",COUNTIFS(C$11:C302,"&gt;0"))</f>
        <v/>
      </c>
      <c r="E302" s="57"/>
      <c r="F302" s="58"/>
      <c r="G302" s="58"/>
      <c r="H302" s="57"/>
      <c r="I302" s="192"/>
      <c r="J302" s="68"/>
      <c r="K302" s="70">
        <v>0</v>
      </c>
      <c r="L302" s="196" t="str">
        <f>IFERROR(VLOOKUP(J302,Lists!J$4:K$719,2,FALSE),"")</f>
        <v/>
      </c>
      <c r="M302" s="71" t="str">
        <f>IFERROR(VLOOKUP(J302,Lists!J$4:L$719,3,FALSE),"")</f>
        <v/>
      </c>
      <c r="N302" s="72" t="str">
        <f t="shared" si="74"/>
        <v/>
      </c>
      <c r="O302" s="66"/>
      <c r="P302" s="193"/>
      <c r="Q302" s="194"/>
      <c r="R302" s="293"/>
      <c r="S302" s="97"/>
      <c r="T302" s="105"/>
      <c r="U302" s="106"/>
      <c r="V302" s="97"/>
      <c r="W302" s="107"/>
      <c r="X302" s="117"/>
      <c r="Y302" s="87" t="str">
        <f>IFERROR(VLOOKUP(I302,Lists!A$4:B$11,2,FALSE),"")</f>
        <v/>
      </c>
      <c r="Z302" s="87" t="str">
        <f>IFERROR(VLOOKUP(#REF!,Lists!A$12:B$45,2,FALSE),"")</f>
        <v/>
      </c>
      <c r="AA302" s="93" t="str">
        <f t="shared" si="62"/>
        <v/>
      </c>
      <c r="AB302" s="103" t="str">
        <f t="shared" si="63"/>
        <v/>
      </c>
      <c r="AC302" s="103" t="str">
        <f t="shared" si="64"/>
        <v/>
      </c>
      <c r="AD302" s="103" t="str">
        <f t="shared" si="65"/>
        <v/>
      </c>
      <c r="AE302" s="103" t="str">
        <f t="shared" si="66"/>
        <v/>
      </c>
      <c r="AF302" s="103" t="str">
        <f t="shared" si="67"/>
        <v/>
      </c>
      <c r="BO302" s="75" t="str">
        <f t="shared" si="68"/>
        <v/>
      </c>
      <c r="BP302" s="75" t="str">
        <f t="shared" si="69"/>
        <v/>
      </c>
      <c r="BQ302" s="75" t="str">
        <f t="shared" si="70"/>
        <v/>
      </c>
      <c r="BR302" s="75" t="str">
        <f t="shared" si="71"/>
        <v/>
      </c>
      <c r="BU302" s="75" t="str">
        <f t="shared" si="72"/>
        <v/>
      </c>
      <c r="CY302" s="42" t="str">
        <f t="shared" si="75"/>
        <v/>
      </c>
    </row>
    <row r="303" spans="1:103" ht="20.100000000000001" customHeight="1" x14ac:dyDescent="0.3">
      <c r="A303" s="93">
        <f>ROW()</f>
        <v>303</v>
      </c>
      <c r="B303" s="142" t="str">
        <f t="shared" si="73"/>
        <v/>
      </c>
      <c r="C303" s="142" t="str">
        <f t="shared" si="61"/>
        <v/>
      </c>
      <c r="D303" s="142" t="str">
        <f>IF(C303="","",COUNTIFS(C$11:C303,"&gt;0"))</f>
        <v/>
      </c>
      <c r="E303" s="57"/>
      <c r="F303" s="58"/>
      <c r="G303" s="58"/>
      <c r="H303" s="57"/>
      <c r="I303" s="192"/>
      <c r="J303" s="68"/>
      <c r="K303" s="70">
        <v>0</v>
      </c>
      <c r="L303" s="196" t="str">
        <f>IFERROR(VLOOKUP(J303,Lists!J$4:K$719,2,FALSE),"")</f>
        <v/>
      </c>
      <c r="M303" s="71" t="str">
        <f>IFERROR(VLOOKUP(J303,Lists!J$4:L$719,3,FALSE),"")</f>
        <v/>
      </c>
      <c r="N303" s="72" t="str">
        <f t="shared" si="74"/>
        <v/>
      </c>
      <c r="O303" s="66"/>
      <c r="P303" s="193"/>
      <c r="Q303" s="194"/>
      <c r="R303" s="293"/>
      <c r="S303" s="97"/>
      <c r="T303" s="105"/>
      <c r="U303" s="106"/>
      <c r="V303" s="97"/>
      <c r="W303" s="107"/>
      <c r="X303" s="117"/>
      <c r="Y303" s="87" t="str">
        <f>IFERROR(VLOOKUP(I303,Lists!A$4:B$11,2,FALSE),"")</f>
        <v/>
      </c>
      <c r="Z303" s="87" t="str">
        <f>IFERROR(VLOOKUP(#REF!,Lists!A$12:B$45,2,FALSE),"")</f>
        <v/>
      </c>
      <c r="AA303" s="93" t="str">
        <f t="shared" si="62"/>
        <v/>
      </c>
      <c r="AB303" s="103" t="str">
        <f t="shared" si="63"/>
        <v/>
      </c>
      <c r="AC303" s="103" t="str">
        <f t="shared" si="64"/>
        <v/>
      </c>
      <c r="AD303" s="103" t="str">
        <f t="shared" si="65"/>
        <v/>
      </c>
      <c r="AE303" s="103" t="str">
        <f t="shared" si="66"/>
        <v/>
      </c>
      <c r="AF303" s="103" t="str">
        <f t="shared" si="67"/>
        <v/>
      </c>
      <c r="BO303" s="75" t="str">
        <f t="shared" si="68"/>
        <v/>
      </c>
      <c r="BP303" s="75" t="str">
        <f t="shared" si="69"/>
        <v/>
      </c>
      <c r="BQ303" s="75" t="str">
        <f t="shared" si="70"/>
        <v/>
      </c>
      <c r="BR303" s="75" t="str">
        <f t="shared" si="71"/>
        <v/>
      </c>
      <c r="BU303" s="75" t="str">
        <f t="shared" si="72"/>
        <v/>
      </c>
      <c r="CY303" s="42" t="str">
        <f t="shared" si="75"/>
        <v/>
      </c>
    </row>
    <row r="304" spans="1:103" ht="20.100000000000001" customHeight="1" x14ac:dyDescent="0.3">
      <c r="A304" s="93">
        <f>ROW()</f>
        <v>304</v>
      </c>
      <c r="B304" s="142" t="str">
        <f t="shared" si="73"/>
        <v/>
      </c>
      <c r="C304" s="142" t="str">
        <f t="shared" si="61"/>
        <v/>
      </c>
      <c r="D304" s="142" t="str">
        <f>IF(C304="","",COUNTIFS(C$11:C304,"&gt;0"))</f>
        <v/>
      </c>
      <c r="E304" s="57"/>
      <c r="F304" s="58"/>
      <c r="G304" s="58"/>
      <c r="H304" s="57"/>
      <c r="I304" s="192"/>
      <c r="J304" s="68"/>
      <c r="K304" s="70">
        <v>0</v>
      </c>
      <c r="L304" s="196" t="str">
        <f>IFERROR(VLOOKUP(J304,Lists!J$4:K$719,2,FALSE),"")</f>
        <v/>
      </c>
      <c r="M304" s="71" t="str">
        <f>IFERROR(VLOOKUP(J304,Lists!J$4:L$719,3,FALSE),"")</f>
        <v/>
      </c>
      <c r="N304" s="72" t="str">
        <f t="shared" si="74"/>
        <v/>
      </c>
      <c r="O304" s="66"/>
      <c r="P304" s="193"/>
      <c r="Q304" s="194"/>
      <c r="R304" s="293"/>
      <c r="S304" s="97"/>
      <c r="T304" s="105"/>
      <c r="U304" s="106"/>
      <c r="V304" s="97"/>
      <c r="W304" s="107"/>
      <c r="X304" s="117"/>
      <c r="Y304" s="87" t="str">
        <f>IFERROR(VLOOKUP(I304,Lists!A$4:B$11,2,FALSE),"")</f>
        <v/>
      </c>
      <c r="Z304" s="87" t="str">
        <f>IFERROR(VLOOKUP(#REF!,Lists!A$12:B$45,2,FALSE),"")</f>
        <v/>
      </c>
      <c r="AA304" s="93" t="str">
        <f t="shared" si="62"/>
        <v/>
      </c>
      <c r="AB304" s="103" t="str">
        <f t="shared" si="63"/>
        <v/>
      </c>
      <c r="AC304" s="103" t="str">
        <f t="shared" si="64"/>
        <v/>
      </c>
      <c r="AD304" s="103" t="str">
        <f t="shared" si="65"/>
        <v/>
      </c>
      <c r="AE304" s="103" t="str">
        <f t="shared" si="66"/>
        <v/>
      </c>
      <c r="AF304" s="103" t="str">
        <f t="shared" si="67"/>
        <v/>
      </c>
      <c r="BO304" s="75" t="str">
        <f t="shared" si="68"/>
        <v/>
      </c>
      <c r="BP304" s="75" t="str">
        <f t="shared" si="69"/>
        <v/>
      </c>
      <c r="BQ304" s="75" t="str">
        <f t="shared" si="70"/>
        <v/>
      </c>
      <c r="BR304" s="75" t="str">
        <f t="shared" si="71"/>
        <v/>
      </c>
      <c r="BU304" s="75" t="str">
        <f t="shared" si="72"/>
        <v/>
      </c>
      <c r="CY304" s="42" t="str">
        <f t="shared" si="75"/>
        <v/>
      </c>
    </row>
    <row r="305" spans="1:103" ht="20.100000000000001" customHeight="1" x14ac:dyDescent="0.3">
      <c r="A305" s="93">
        <f>ROW()</f>
        <v>305</v>
      </c>
      <c r="B305" s="142" t="str">
        <f t="shared" si="73"/>
        <v/>
      </c>
      <c r="C305" s="142" t="str">
        <f t="shared" si="61"/>
        <v/>
      </c>
      <c r="D305" s="142" t="str">
        <f>IF(C305="","",COUNTIFS(C$11:C305,"&gt;0"))</f>
        <v/>
      </c>
      <c r="E305" s="57"/>
      <c r="F305" s="58"/>
      <c r="G305" s="58"/>
      <c r="H305" s="57"/>
      <c r="I305" s="192"/>
      <c r="J305" s="68"/>
      <c r="K305" s="70">
        <v>0</v>
      </c>
      <c r="L305" s="196" t="str">
        <f>IFERROR(VLOOKUP(J305,Lists!J$4:K$719,2,FALSE),"")</f>
        <v/>
      </c>
      <c r="M305" s="71" t="str">
        <f>IFERROR(VLOOKUP(J305,Lists!J$4:L$719,3,FALSE),"")</f>
        <v/>
      </c>
      <c r="N305" s="72" t="str">
        <f t="shared" si="74"/>
        <v/>
      </c>
      <c r="O305" s="66"/>
      <c r="P305" s="193"/>
      <c r="Q305" s="194"/>
      <c r="R305" s="293"/>
      <c r="S305" s="97"/>
      <c r="T305" s="105"/>
      <c r="U305" s="106"/>
      <c r="V305" s="97"/>
      <c r="W305" s="107"/>
      <c r="X305" s="117"/>
      <c r="Y305" s="87" t="str">
        <f>IFERROR(VLOOKUP(I305,Lists!A$4:B$11,2,FALSE),"")</f>
        <v/>
      </c>
      <c r="Z305" s="87" t="str">
        <f>IFERROR(VLOOKUP(#REF!,Lists!A$12:B$45,2,FALSE),"")</f>
        <v/>
      </c>
      <c r="AA305" s="93" t="str">
        <f t="shared" si="62"/>
        <v/>
      </c>
      <c r="AB305" s="103" t="str">
        <f t="shared" si="63"/>
        <v/>
      </c>
      <c r="AC305" s="103" t="str">
        <f t="shared" si="64"/>
        <v/>
      </c>
      <c r="AD305" s="103" t="str">
        <f t="shared" si="65"/>
        <v/>
      </c>
      <c r="AE305" s="103" t="str">
        <f t="shared" si="66"/>
        <v/>
      </c>
      <c r="AF305" s="103" t="str">
        <f t="shared" si="67"/>
        <v/>
      </c>
      <c r="BO305" s="75" t="str">
        <f t="shared" si="68"/>
        <v/>
      </c>
      <c r="BP305" s="75" t="str">
        <f t="shared" si="69"/>
        <v/>
      </c>
      <c r="BQ305" s="75" t="str">
        <f t="shared" si="70"/>
        <v/>
      </c>
      <c r="BR305" s="75" t="str">
        <f t="shared" si="71"/>
        <v/>
      </c>
      <c r="BU305" s="75" t="str">
        <f t="shared" si="72"/>
        <v/>
      </c>
      <c r="CY305" s="42" t="str">
        <f t="shared" si="75"/>
        <v/>
      </c>
    </row>
    <row r="306" spans="1:103" ht="20.100000000000001" customHeight="1" x14ac:dyDescent="0.3">
      <c r="A306" s="93">
        <f>ROW()</f>
        <v>306</v>
      </c>
      <c r="B306" s="142" t="str">
        <f t="shared" si="73"/>
        <v/>
      </c>
      <c r="C306" s="142" t="str">
        <f t="shared" si="61"/>
        <v/>
      </c>
      <c r="D306" s="142" t="str">
        <f>IF(C306="","",COUNTIFS(C$11:C306,"&gt;0"))</f>
        <v/>
      </c>
      <c r="E306" s="57"/>
      <c r="F306" s="58"/>
      <c r="G306" s="58"/>
      <c r="H306" s="57"/>
      <c r="I306" s="192"/>
      <c r="J306" s="68"/>
      <c r="K306" s="70">
        <v>0</v>
      </c>
      <c r="L306" s="196" t="str">
        <f>IFERROR(VLOOKUP(J306,Lists!J$4:K$719,2,FALSE),"")</f>
        <v/>
      </c>
      <c r="M306" s="71" t="str">
        <f>IFERROR(VLOOKUP(J306,Lists!J$4:L$719,3,FALSE),"")</f>
        <v/>
      </c>
      <c r="N306" s="72" t="str">
        <f t="shared" si="74"/>
        <v/>
      </c>
      <c r="O306" s="66"/>
      <c r="P306" s="193"/>
      <c r="Q306" s="194"/>
      <c r="R306" s="293"/>
      <c r="S306" s="97"/>
      <c r="T306" s="105"/>
      <c r="U306" s="106"/>
      <c r="V306" s="97"/>
      <c r="W306" s="107"/>
      <c r="X306" s="117"/>
      <c r="Y306" s="87" t="str">
        <f>IFERROR(VLOOKUP(I306,Lists!A$4:B$11,2,FALSE),"")</f>
        <v/>
      </c>
      <c r="Z306" s="87" t="str">
        <f>IFERROR(VLOOKUP(#REF!,Lists!A$12:B$45,2,FALSE),"")</f>
        <v/>
      </c>
      <c r="AA306" s="93" t="str">
        <f t="shared" si="62"/>
        <v/>
      </c>
      <c r="AB306" s="103" t="str">
        <f t="shared" si="63"/>
        <v/>
      </c>
      <c r="AC306" s="103" t="str">
        <f t="shared" si="64"/>
        <v/>
      </c>
      <c r="AD306" s="103" t="str">
        <f t="shared" si="65"/>
        <v/>
      </c>
      <c r="AE306" s="103" t="str">
        <f t="shared" si="66"/>
        <v/>
      </c>
      <c r="AF306" s="103" t="str">
        <f t="shared" si="67"/>
        <v/>
      </c>
      <c r="BO306" s="75" t="str">
        <f t="shared" si="68"/>
        <v/>
      </c>
      <c r="BP306" s="75" t="str">
        <f t="shared" si="69"/>
        <v/>
      </c>
      <c r="BQ306" s="75" t="str">
        <f t="shared" si="70"/>
        <v/>
      </c>
      <c r="BR306" s="75" t="str">
        <f t="shared" si="71"/>
        <v/>
      </c>
      <c r="BU306" s="75" t="str">
        <f t="shared" si="72"/>
        <v/>
      </c>
      <c r="CY306" s="42" t="str">
        <f t="shared" si="75"/>
        <v/>
      </c>
    </row>
    <row r="307" spans="1:103" ht="20.100000000000001" customHeight="1" x14ac:dyDescent="0.3">
      <c r="A307" s="93">
        <f>ROW()</f>
        <v>307</v>
      </c>
      <c r="B307" s="142" t="str">
        <f t="shared" si="73"/>
        <v/>
      </c>
      <c r="C307" s="142" t="str">
        <f t="shared" si="61"/>
        <v/>
      </c>
      <c r="D307" s="142" t="str">
        <f>IF(C307="","",COUNTIFS(C$11:C307,"&gt;0"))</f>
        <v/>
      </c>
      <c r="E307" s="57"/>
      <c r="F307" s="58"/>
      <c r="G307" s="58"/>
      <c r="H307" s="57"/>
      <c r="I307" s="192"/>
      <c r="J307" s="68"/>
      <c r="K307" s="70">
        <v>0</v>
      </c>
      <c r="L307" s="196" t="str">
        <f>IFERROR(VLOOKUP(J307,Lists!J$4:K$719,2,FALSE),"")</f>
        <v/>
      </c>
      <c r="M307" s="71" t="str">
        <f>IFERROR(VLOOKUP(J307,Lists!J$4:L$719,3,FALSE),"")</f>
        <v/>
      </c>
      <c r="N307" s="72" t="str">
        <f t="shared" si="74"/>
        <v/>
      </c>
      <c r="O307" s="66"/>
      <c r="P307" s="193"/>
      <c r="Q307" s="194"/>
      <c r="R307" s="293"/>
      <c r="S307" s="97"/>
      <c r="T307" s="105"/>
      <c r="U307" s="106"/>
      <c r="V307" s="97"/>
      <c r="W307" s="107"/>
      <c r="X307" s="117"/>
      <c r="Y307" s="87" t="str">
        <f>IFERROR(VLOOKUP(I307,Lists!A$4:B$11,2,FALSE),"")</f>
        <v/>
      </c>
      <c r="Z307" s="87" t="str">
        <f>IFERROR(VLOOKUP(#REF!,Lists!A$12:B$45,2,FALSE),"")</f>
        <v/>
      </c>
      <c r="AA307" s="93" t="str">
        <f t="shared" si="62"/>
        <v/>
      </c>
      <c r="AB307" s="103" t="str">
        <f t="shared" si="63"/>
        <v/>
      </c>
      <c r="AC307" s="103" t="str">
        <f t="shared" si="64"/>
        <v/>
      </c>
      <c r="AD307" s="103" t="str">
        <f t="shared" si="65"/>
        <v/>
      </c>
      <c r="AE307" s="103" t="str">
        <f t="shared" si="66"/>
        <v/>
      </c>
      <c r="AF307" s="103" t="str">
        <f t="shared" si="67"/>
        <v/>
      </c>
      <c r="BO307" s="75" t="str">
        <f t="shared" si="68"/>
        <v/>
      </c>
      <c r="BP307" s="75" t="str">
        <f t="shared" si="69"/>
        <v/>
      </c>
      <c r="BQ307" s="75" t="str">
        <f t="shared" si="70"/>
        <v/>
      </c>
      <c r="BR307" s="75" t="str">
        <f t="shared" si="71"/>
        <v/>
      </c>
      <c r="BU307" s="75" t="str">
        <f t="shared" si="72"/>
        <v/>
      </c>
      <c r="CY307" s="42" t="str">
        <f t="shared" si="75"/>
        <v/>
      </c>
    </row>
    <row r="308" spans="1:103" ht="20.100000000000001" customHeight="1" x14ac:dyDescent="0.3">
      <c r="A308" s="93">
        <f>ROW()</f>
        <v>308</v>
      </c>
      <c r="B308" s="142" t="str">
        <f t="shared" si="73"/>
        <v/>
      </c>
      <c r="C308" s="142" t="str">
        <f t="shared" si="61"/>
        <v/>
      </c>
      <c r="D308" s="142" t="str">
        <f>IF(C308="","",COUNTIFS(C$11:C308,"&gt;0"))</f>
        <v/>
      </c>
      <c r="E308" s="57"/>
      <c r="F308" s="58"/>
      <c r="G308" s="58"/>
      <c r="H308" s="57"/>
      <c r="I308" s="192"/>
      <c r="J308" s="68"/>
      <c r="K308" s="70">
        <v>0</v>
      </c>
      <c r="L308" s="196" t="str">
        <f>IFERROR(VLOOKUP(J308,Lists!J$4:K$719,2,FALSE),"")</f>
        <v/>
      </c>
      <c r="M308" s="71" t="str">
        <f>IFERROR(VLOOKUP(J308,Lists!J$4:L$719,3,FALSE),"")</f>
        <v/>
      </c>
      <c r="N308" s="72" t="str">
        <f t="shared" si="74"/>
        <v/>
      </c>
      <c r="O308" s="66"/>
      <c r="P308" s="193"/>
      <c r="Q308" s="194"/>
      <c r="R308" s="293"/>
      <c r="S308" s="97"/>
      <c r="T308" s="105"/>
      <c r="U308" s="106"/>
      <c r="V308" s="97"/>
      <c r="W308" s="107"/>
      <c r="X308" s="117"/>
      <c r="Y308" s="87" t="str">
        <f>IFERROR(VLOOKUP(I308,Lists!A$4:B$11,2,FALSE),"")</f>
        <v/>
      </c>
      <c r="Z308" s="87" t="str">
        <f>IFERROR(VLOOKUP(#REF!,Lists!A$12:B$45,2,FALSE),"")</f>
        <v/>
      </c>
      <c r="AA308" s="93" t="str">
        <f t="shared" si="62"/>
        <v/>
      </c>
      <c r="AB308" s="103" t="str">
        <f t="shared" si="63"/>
        <v/>
      </c>
      <c r="AC308" s="103" t="str">
        <f t="shared" si="64"/>
        <v/>
      </c>
      <c r="AD308" s="103" t="str">
        <f t="shared" si="65"/>
        <v/>
      </c>
      <c r="AE308" s="103" t="str">
        <f t="shared" si="66"/>
        <v/>
      </c>
      <c r="AF308" s="103" t="str">
        <f t="shared" si="67"/>
        <v/>
      </c>
      <c r="BO308" s="75" t="str">
        <f t="shared" si="68"/>
        <v/>
      </c>
      <c r="BP308" s="75" t="str">
        <f t="shared" si="69"/>
        <v/>
      </c>
      <c r="BQ308" s="75" t="str">
        <f t="shared" si="70"/>
        <v/>
      </c>
      <c r="BR308" s="75" t="str">
        <f t="shared" si="71"/>
        <v/>
      </c>
      <c r="BU308" s="75" t="str">
        <f t="shared" si="72"/>
        <v/>
      </c>
      <c r="CY308" s="42" t="str">
        <f t="shared" si="75"/>
        <v/>
      </c>
    </row>
    <row r="309" spans="1:103" ht="20.100000000000001" customHeight="1" x14ac:dyDescent="0.3">
      <c r="A309" s="93">
        <f>ROW()</f>
        <v>309</v>
      </c>
      <c r="B309" s="142" t="str">
        <f t="shared" si="73"/>
        <v/>
      </c>
      <c r="C309" s="142" t="str">
        <f t="shared" si="61"/>
        <v/>
      </c>
      <c r="D309" s="142" t="str">
        <f>IF(C309="","",COUNTIFS(C$11:C309,"&gt;0"))</f>
        <v/>
      </c>
      <c r="E309" s="57"/>
      <c r="F309" s="58"/>
      <c r="G309" s="58"/>
      <c r="H309" s="57"/>
      <c r="I309" s="192"/>
      <c r="J309" s="68"/>
      <c r="K309" s="70">
        <v>0</v>
      </c>
      <c r="L309" s="196" t="str">
        <f>IFERROR(VLOOKUP(J309,Lists!J$4:K$719,2,FALSE),"")</f>
        <v/>
      </c>
      <c r="M309" s="71" t="str">
        <f>IFERROR(VLOOKUP(J309,Lists!J$4:L$719,3,FALSE),"")</f>
        <v/>
      </c>
      <c r="N309" s="72" t="str">
        <f t="shared" si="74"/>
        <v/>
      </c>
      <c r="O309" s="66"/>
      <c r="P309" s="193"/>
      <c r="Q309" s="194"/>
      <c r="R309" s="293"/>
      <c r="S309" s="97"/>
      <c r="T309" s="105"/>
      <c r="U309" s="106"/>
      <c r="V309" s="97"/>
      <c r="W309" s="107"/>
      <c r="X309" s="117"/>
      <c r="Y309" s="87" t="str">
        <f>IFERROR(VLOOKUP(I309,Lists!A$4:B$11,2,FALSE),"")</f>
        <v/>
      </c>
      <c r="Z309" s="87" t="str">
        <f>IFERROR(VLOOKUP(#REF!,Lists!A$12:B$45,2,FALSE),"")</f>
        <v/>
      </c>
      <c r="AA309" s="93" t="str">
        <f t="shared" si="62"/>
        <v/>
      </c>
      <c r="AB309" s="103" t="str">
        <f t="shared" si="63"/>
        <v/>
      </c>
      <c r="AC309" s="103" t="str">
        <f t="shared" si="64"/>
        <v/>
      </c>
      <c r="AD309" s="103" t="str">
        <f t="shared" si="65"/>
        <v/>
      </c>
      <c r="AE309" s="103" t="str">
        <f t="shared" si="66"/>
        <v/>
      </c>
      <c r="AF309" s="103" t="str">
        <f t="shared" si="67"/>
        <v/>
      </c>
      <c r="BO309" s="75" t="str">
        <f t="shared" si="68"/>
        <v/>
      </c>
      <c r="BP309" s="75" t="str">
        <f t="shared" si="69"/>
        <v/>
      </c>
      <c r="BQ309" s="75" t="str">
        <f t="shared" si="70"/>
        <v/>
      </c>
      <c r="BR309" s="75" t="str">
        <f t="shared" si="71"/>
        <v/>
      </c>
      <c r="BU309" s="75" t="str">
        <f t="shared" si="72"/>
        <v/>
      </c>
      <c r="CY309" s="42" t="str">
        <f t="shared" si="75"/>
        <v/>
      </c>
    </row>
    <row r="310" spans="1:103" ht="20.100000000000001" customHeight="1" x14ac:dyDescent="0.3">
      <c r="A310" s="93">
        <f>ROW()</f>
        <v>310</v>
      </c>
      <c r="B310" s="142" t="str">
        <f t="shared" si="73"/>
        <v/>
      </c>
      <c r="C310" s="142" t="str">
        <f t="shared" si="61"/>
        <v/>
      </c>
      <c r="D310" s="142" t="str">
        <f>IF(C310="","",COUNTIFS(C$11:C310,"&gt;0"))</f>
        <v/>
      </c>
      <c r="E310" s="57"/>
      <c r="F310" s="58"/>
      <c r="G310" s="58"/>
      <c r="H310" s="57"/>
      <c r="I310" s="192"/>
      <c r="J310" s="68"/>
      <c r="K310" s="70">
        <v>0</v>
      </c>
      <c r="L310" s="196" t="str">
        <f>IFERROR(VLOOKUP(J310,Lists!J$4:K$719,2,FALSE),"")</f>
        <v/>
      </c>
      <c r="M310" s="71" t="str">
        <f>IFERROR(VLOOKUP(J310,Lists!J$4:L$719,3,FALSE),"")</f>
        <v/>
      </c>
      <c r="N310" s="72" t="str">
        <f t="shared" si="74"/>
        <v/>
      </c>
      <c r="O310" s="66"/>
      <c r="P310" s="193"/>
      <c r="Q310" s="194"/>
      <c r="R310" s="293"/>
      <c r="S310" s="97"/>
      <c r="T310" s="105"/>
      <c r="U310" s="106"/>
      <c r="V310" s="97"/>
      <c r="W310" s="107"/>
      <c r="X310" s="117"/>
      <c r="Y310" s="87" t="str">
        <f>IFERROR(VLOOKUP(I310,Lists!A$4:B$11,2,FALSE),"")</f>
        <v/>
      </c>
      <c r="Z310" s="87" t="str">
        <f>IFERROR(VLOOKUP(#REF!,Lists!A$12:B$45,2,FALSE),"")</f>
        <v/>
      </c>
      <c r="AA310" s="93" t="str">
        <f t="shared" si="62"/>
        <v/>
      </c>
      <c r="AB310" s="103" t="str">
        <f t="shared" si="63"/>
        <v/>
      </c>
      <c r="AC310" s="103" t="str">
        <f t="shared" si="64"/>
        <v/>
      </c>
      <c r="AD310" s="103" t="str">
        <f t="shared" si="65"/>
        <v/>
      </c>
      <c r="AE310" s="103" t="str">
        <f t="shared" si="66"/>
        <v/>
      </c>
      <c r="AF310" s="103" t="str">
        <f t="shared" si="67"/>
        <v/>
      </c>
      <c r="BO310" s="75" t="str">
        <f t="shared" si="68"/>
        <v/>
      </c>
      <c r="BP310" s="75" t="str">
        <f t="shared" si="69"/>
        <v/>
      </c>
      <c r="BQ310" s="75" t="str">
        <f t="shared" si="70"/>
        <v/>
      </c>
      <c r="BR310" s="75" t="str">
        <f t="shared" si="71"/>
        <v/>
      </c>
      <c r="BU310" s="75" t="str">
        <f t="shared" si="72"/>
        <v/>
      </c>
      <c r="CY310" s="42" t="str">
        <f t="shared" si="75"/>
        <v/>
      </c>
    </row>
    <row r="311" spans="1:103" ht="20.100000000000001" customHeight="1" x14ac:dyDescent="0.3">
      <c r="A311" s="93">
        <f>ROW()</f>
        <v>311</v>
      </c>
      <c r="B311" s="142" t="str">
        <f t="shared" si="73"/>
        <v/>
      </c>
      <c r="C311" s="142" t="str">
        <f t="shared" si="61"/>
        <v/>
      </c>
      <c r="D311" s="142" t="str">
        <f>IF(C311="","",COUNTIFS(C$11:C311,"&gt;0"))</f>
        <v/>
      </c>
      <c r="E311" s="57"/>
      <c r="F311" s="58"/>
      <c r="G311" s="58"/>
      <c r="H311" s="57"/>
      <c r="I311" s="192"/>
      <c r="J311" s="68"/>
      <c r="K311" s="70">
        <v>0</v>
      </c>
      <c r="L311" s="196" t="str">
        <f>IFERROR(VLOOKUP(J311,Lists!J$4:K$719,2,FALSE),"")</f>
        <v/>
      </c>
      <c r="M311" s="71" t="str">
        <f>IFERROR(VLOOKUP(J311,Lists!J$4:L$719,3,FALSE),"")</f>
        <v/>
      </c>
      <c r="N311" s="72" t="str">
        <f t="shared" si="74"/>
        <v/>
      </c>
      <c r="O311" s="66"/>
      <c r="P311" s="193"/>
      <c r="Q311" s="194"/>
      <c r="R311" s="293"/>
      <c r="S311" s="97"/>
      <c r="T311" s="105"/>
      <c r="U311" s="106"/>
      <c r="V311" s="97"/>
      <c r="W311" s="107"/>
      <c r="X311" s="117"/>
      <c r="Y311" s="87" t="str">
        <f>IFERROR(VLOOKUP(I311,Lists!A$4:B$11,2,FALSE),"")</f>
        <v/>
      </c>
      <c r="Z311" s="87" t="str">
        <f>IFERROR(VLOOKUP(#REF!,Lists!A$12:B$45,2,FALSE),"")</f>
        <v/>
      </c>
      <c r="AA311" s="93" t="str">
        <f t="shared" si="62"/>
        <v/>
      </c>
      <c r="AB311" s="103" t="str">
        <f t="shared" si="63"/>
        <v/>
      </c>
      <c r="AC311" s="103" t="str">
        <f t="shared" si="64"/>
        <v/>
      </c>
      <c r="AD311" s="103" t="str">
        <f t="shared" si="65"/>
        <v/>
      </c>
      <c r="AE311" s="103" t="str">
        <f t="shared" si="66"/>
        <v/>
      </c>
      <c r="AF311" s="103" t="str">
        <f t="shared" si="67"/>
        <v/>
      </c>
      <c r="BO311" s="75" t="str">
        <f t="shared" si="68"/>
        <v/>
      </c>
      <c r="BP311" s="75" t="str">
        <f t="shared" si="69"/>
        <v/>
      </c>
      <c r="BQ311" s="75" t="str">
        <f t="shared" si="70"/>
        <v/>
      </c>
      <c r="BR311" s="75" t="str">
        <f t="shared" si="71"/>
        <v/>
      </c>
      <c r="BU311" s="75" t="str">
        <f t="shared" si="72"/>
        <v/>
      </c>
      <c r="CY311" s="42" t="str">
        <f t="shared" si="75"/>
        <v/>
      </c>
    </row>
    <row r="312" spans="1:103" ht="20.100000000000001" customHeight="1" x14ac:dyDescent="0.3">
      <c r="A312" s="93">
        <f>ROW()</f>
        <v>312</v>
      </c>
      <c r="B312" s="142" t="str">
        <f t="shared" si="73"/>
        <v/>
      </c>
      <c r="C312" s="142" t="str">
        <f t="shared" si="61"/>
        <v/>
      </c>
      <c r="D312" s="142" t="str">
        <f>IF(C312="","",COUNTIFS(C$11:C312,"&gt;0"))</f>
        <v/>
      </c>
      <c r="E312" s="57"/>
      <c r="F312" s="58"/>
      <c r="G312" s="58"/>
      <c r="H312" s="57"/>
      <c r="I312" s="192"/>
      <c r="J312" s="68"/>
      <c r="K312" s="70">
        <v>0</v>
      </c>
      <c r="L312" s="196" t="str">
        <f>IFERROR(VLOOKUP(J312,Lists!J$4:K$719,2,FALSE),"")</f>
        <v/>
      </c>
      <c r="M312" s="71" t="str">
        <f>IFERROR(VLOOKUP(J312,Lists!J$4:L$719,3,FALSE),"")</f>
        <v/>
      </c>
      <c r="N312" s="72" t="str">
        <f t="shared" si="74"/>
        <v/>
      </c>
      <c r="O312" s="66"/>
      <c r="P312" s="193"/>
      <c r="Q312" s="194"/>
      <c r="R312" s="293"/>
      <c r="S312" s="97"/>
      <c r="T312" s="105"/>
      <c r="U312" s="106"/>
      <c r="V312" s="97"/>
      <c r="W312" s="107"/>
      <c r="X312" s="117"/>
      <c r="Y312" s="87" t="str">
        <f>IFERROR(VLOOKUP(I312,Lists!A$4:B$11,2,FALSE),"")</f>
        <v/>
      </c>
      <c r="Z312" s="87" t="str">
        <f>IFERROR(VLOOKUP(#REF!,Lists!A$12:B$45,2,FALSE),"")</f>
        <v/>
      </c>
      <c r="AA312" s="93" t="str">
        <f t="shared" si="62"/>
        <v/>
      </c>
      <c r="AB312" s="103" t="str">
        <f t="shared" si="63"/>
        <v/>
      </c>
      <c r="AC312" s="103" t="str">
        <f t="shared" si="64"/>
        <v/>
      </c>
      <c r="AD312" s="103" t="str">
        <f t="shared" si="65"/>
        <v/>
      </c>
      <c r="AE312" s="103" t="str">
        <f t="shared" si="66"/>
        <v/>
      </c>
      <c r="AF312" s="103" t="str">
        <f t="shared" si="67"/>
        <v/>
      </c>
      <c r="BO312" s="75" t="str">
        <f t="shared" si="68"/>
        <v/>
      </c>
      <c r="BP312" s="75" t="str">
        <f t="shared" si="69"/>
        <v/>
      </c>
      <c r="BQ312" s="75" t="str">
        <f t="shared" si="70"/>
        <v/>
      </c>
      <c r="BR312" s="75" t="str">
        <f t="shared" si="71"/>
        <v/>
      </c>
      <c r="BU312" s="75" t="str">
        <f t="shared" si="72"/>
        <v/>
      </c>
      <c r="CY312" s="42" t="str">
        <f t="shared" si="75"/>
        <v/>
      </c>
    </row>
    <row r="313" spans="1:103" ht="20.100000000000001" customHeight="1" x14ac:dyDescent="0.3">
      <c r="A313" s="93">
        <f>ROW()</f>
        <v>313</v>
      </c>
      <c r="B313" s="142" t="str">
        <f t="shared" si="73"/>
        <v/>
      </c>
      <c r="C313" s="142" t="str">
        <f t="shared" si="61"/>
        <v/>
      </c>
      <c r="D313" s="142" t="str">
        <f>IF(C313="","",COUNTIFS(C$11:C313,"&gt;0"))</f>
        <v/>
      </c>
      <c r="E313" s="57"/>
      <c r="F313" s="58"/>
      <c r="G313" s="58"/>
      <c r="H313" s="57"/>
      <c r="I313" s="192"/>
      <c r="J313" s="68"/>
      <c r="K313" s="70">
        <v>0</v>
      </c>
      <c r="L313" s="196" t="str">
        <f>IFERROR(VLOOKUP(J313,Lists!J$4:K$719,2,FALSE),"")</f>
        <v/>
      </c>
      <c r="M313" s="71" t="str">
        <f>IFERROR(VLOOKUP(J313,Lists!J$4:L$719,3,FALSE),"")</f>
        <v/>
      </c>
      <c r="N313" s="72" t="str">
        <f t="shared" si="74"/>
        <v/>
      </c>
      <c r="O313" s="66"/>
      <c r="P313" s="193"/>
      <c r="Q313" s="194"/>
      <c r="R313" s="293"/>
      <c r="S313" s="97"/>
      <c r="T313" s="105"/>
      <c r="U313" s="106"/>
      <c r="V313" s="97"/>
      <c r="W313" s="107"/>
      <c r="X313" s="117"/>
      <c r="Y313" s="87" t="str">
        <f>IFERROR(VLOOKUP(I313,Lists!A$4:B$11,2,FALSE),"")</f>
        <v/>
      </c>
      <c r="Z313" s="87" t="str">
        <f>IFERROR(VLOOKUP(#REF!,Lists!A$12:B$45,2,FALSE),"")</f>
        <v/>
      </c>
      <c r="AA313" s="93" t="str">
        <f t="shared" si="62"/>
        <v/>
      </c>
      <c r="AB313" s="103" t="str">
        <f t="shared" si="63"/>
        <v/>
      </c>
      <c r="AC313" s="103" t="str">
        <f t="shared" si="64"/>
        <v/>
      </c>
      <c r="AD313" s="103" t="str">
        <f t="shared" si="65"/>
        <v/>
      </c>
      <c r="AE313" s="103" t="str">
        <f t="shared" si="66"/>
        <v/>
      </c>
      <c r="AF313" s="103" t="str">
        <f t="shared" si="67"/>
        <v/>
      </c>
      <c r="BO313" s="75" t="str">
        <f t="shared" si="68"/>
        <v/>
      </c>
      <c r="BP313" s="75" t="str">
        <f t="shared" si="69"/>
        <v/>
      </c>
      <c r="BQ313" s="75" t="str">
        <f t="shared" si="70"/>
        <v/>
      </c>
      <c r="BR313" s="75" t="str">
        <f t="shared" si="71"/>
        <v/>
      </c>
      <c r="BU313" s="75" t="str">
        <f t="shared" si="72"/>
        <v/>
      </c>
      <c r="CY313" s="42" t="str">
        <f t="shared" si="75"/>
        <v/>
      </c>
    </row>
    <row r="314" spans="1:103" ht="20.100000000000001" customHeight="1" x14ac:dyDescent="0.3">
      <c r="A314" s="93">
        <f>ROW()</f>
        <v>314</v>
      </c>
      <c r="B314" s="142" t="str">
        <f t="shared" si="73"/>
        <v/>
      </c>
      <c r="C314" s="142" t="str">
        <f t="shared" si="61"/>
        <v/>
      </c>
      <c r="D314" s="142" t="str">
        <f>IF(C314="","",COUNTIFS(C$11:C314,"&gt;0"))</f>
        <v/>
      </c>
      <c r="E314" s="57"/>
      <c r="F314" s="58"/>
      <c r="G314" s="58"/>
      <c r="H314" s="57"/>
      <c r="I314" s="192"/>
      <c r="J314" s="68"/>
      <c r="K314" s="70">
        <v>0</v>
      </c>
      <c r="L314" s="196" t="str">
        <f>IFERROR(VLOOKUP(J314,Lists!J$4:K$719,2,FALSE),"")</f>
        <v/>
      </c>
      <c r="M314" s="71" t="str">
        <f>IFERROR(VLOOKUP(J314,Lists!J$4:L$719,3,FALSE),"")</f>
        <v/>
      </c>
      <c r="N314" s="72" t="str">
        <f t="shared" si="74"/>
        <v/>
      </c>
      <c r="O314" s="66"/>
      <c r="P314" s="193"/>
      <c r="Q314" s="194"/>
      <c r="R314" s="293"/>
      <c r="S314" s="97"/>
      <c r="T314" s="105"/>
      <c r="U314" s="106"/>
      <c r="V314" s="97"/>
      <c r="W314" s="107"/>
      <c r="X314" s="117"/>
      <c r="Y314" s="87" t="str">
        <f>IFERROR(VLOOKUP(I314,Lists!A$4:B$11,2,FALSE),"")</f>
        <v/>
      </c>
      <c r="Z314" s="87" t="str">
        <f>IFERROR(VLOOKUP(#REF!,Lists!A$12:B$45,2,FALSE),"")</f>
        <v/>
      </c>
      <c r="AA314" s="93" t="str">
        <f t="shared" si="62"/>
        <v/>
      </c>
      <c r="AB314" s="103" t="str">
        <f t="shared" si="63"/>
        <v/>
      </c>
      <c r="AC314" s="103" t="str">
        <f t="shared" si="64"/>
        <v/>
      </c>
      <c r="AD314" s="103" t="str">
        <f t="shared" si="65"/>
        <v/>
      </c>
      <c r="AE314" s="103" t="str">
        <f t="shared" si="66"/>
        <v/>
      </c>
      <c r="AF314" s="103" t="str">
        <f t="shared" si="67"/>
        <v/>
      </c>
      <c r="BO314" s="75" t="str">
        <f t="shared" si="68"/>
        <v/>
      </c>
      <c r="BP314" s="75" t="str">
        <f t="shared" si="69"/>
        <v/>
      </c>
      <c r="BQ314" s="75" t="str">
        <f t="shared" si="70"/>
        <v/>
      </c>
      <c r="BR314" s="75" t="str">
        <f t="shared" si="71"/>
        <v/>
      </c>
      <c r="BU314" s="75" t="str">
        <f t="shared" si="72"/>
        <v/>
      </c>
      <c r="CY314" s="42" t="str">
        <f t="shared" si="75"/>
        <v/>
      </c>
    </row>
    <row r="315" spans="1:103" ht="20.100000000000001" customHeight="1" x14ac:dyDescent="0.3">
      <c r="A315" s="93">
        <f>ROW()</f>
        <v>315</v>
      </c>
      <c r="B315" s="142" t="str">
        <f t="shared" si="73"/>
        <v/>
      </c>
      <c r="C315" s="142" t="str">
        <f t="shared" si="61"/>
        <v/>
      </c>
      <c r="D315" s="142" t="str">
        <f>IF(C315="","",COUNTIFS(C$11:C315,"&gt;0"))</f>
        <v/>
      </c>
      <c r="E315" s="57"/>
      <c r="F315" s="58"/>
      <c r="G315" s="58"/>
      <c r="H315" s="57"/>
      <c r="I315" s="192"/>
      <c r="J315" s="68"/>
      <c r="K315" s="70">
        <v>0</v>
      </c>
      <c r="L315" s="196" t="str">
        <f>IFERROR(VLOOKUP(J315,Lists!J$4:K$719,2,FALSE),"")</f>
        <v/>
      </c>
      <c r="M315" s="71" t="str">
        <f>IFERROR(VLOOKUP(J315,Lists!J$4:L$719,3,FALSE),"")</f>
        <v/>
      </c>
      <c r="N315" s="72" t="str">
        <f t="shared" si="74"/>
        <v/>
      </c>
      <c r="O315" s="66"/>
      <c r="P315" s="193"/>
      <c r="Q315" s="194"/>
      <c r="R315" s="293"/>
      <c r="S315" s="97"/>
      <c r="T315" s="105"/>
      <c r="U315" s="106"/>
      <c r="V315" s="97"/>
      <c r="W315" s="107"/>
      <c r="X315" s="117"/>
      <c r="Y315" s="87" t="str">
        <f>IFERROR(VLOOKUP(I315,Lists!A$4:B$11,2,FALSE),"")</f>
        <v/>
      </c>
      <c r="Z315" s="87" t="str">
        <f>IFERROR(VLOOKUP(#REF!,Lists!A$12:B$45,2,FALSE),"")</f>
        <v/>
      </c>
      <c r="AA315" s="93" t="str">
        <f t="shared" si="62"/>
        <v/>
      </c>
      <c r="AB315" s="103" t="str">
        <f t="shared" si="63"/>
        <v/>
      </c>
      <c r="AC315" s="103" t="str">
        <f t="shared" si="64"/>
        <v/>
      </c>
      <c r="AD315" s="103" t="str">
        <f t="shared" si="65"/>
        <v/>
      </c>
      <c r="AE315" s="103" t="str">
        <f t="shared" si="66"/>
        <v/>
      </c>
      <c r="AF315" s="103" t="str">
        <f t="shared" si="67"/>
        <v/>
      </c>
      <c r="BO315" s="75" t="str">
        <f t="shared" si="68"/>
        <v/>
      </c>
      <c r="BP315" s="75" t="str">
        <f t="shared" si="69"/>
        <v/>
      </c>
      <c r="BQ315" s="75" t="str">
        <f t="shared" si="70"/>
        <v/>
      </c>
      <c r="BR315" s="75" t="str">
        <f t="shared" si="71"/>
        <v/>
      </c>
      <c r="BU315" s="75" t="str">
        <f t="shared" si="72"/>
        <v/>
      </c>
      <c r="CY315" s="42" t="str">
        <f t="shared" si="75"/>
        <v/>
      </c>
    </row>
    <row r="316" spans="1:103" ht="20.100000000000001" customHeight="1" x14ac:dyDescent="0.3">
      <c r="A316" s="93">
        <f>ROW()</f>
        <v>316</v>
      </c>
      <c r="B316" s="142" t="str">
        <f t="shared" si="73"/>
        <v/>
      </c>
      <c r="C316" s="142" t="str">
        <f t="shared" si="61"/>
        <v/>
      </c>
      <c r="D316" s="142" t="str">
        <f>IF(C316="","",COUNTIFS(C$11:C316,"&gt;0"))</f>
        <v/>
      </c>
      <c r="E316" s="57"/>
      <c r="F316" s="58"/>
      <c r="G316" s="58"/>
      <c r="H316" s="57"/>
      <c r="I316" s="192"/>
      <c r="J316" s="68"/>
      <c r="K316" s="70">
        <v>0</v>
      </c>
      <c r="L316" s="196" t="str">
        <f>IFERROR(VLOOKUP(J316,Lists!J$4:K$719,2,FALSE),"")</f>
        <v/>
      </c>
      <c r="M316" s="71" t="str">
        <f>IFERROR(VLOOKUP(J316,Lists!J$4:L$719,3,FALSE),"")</f>
        <v/>
      </c>
      <c r="N316" s="72" t="str">
        <f t="shared" si="74"/>
        <v/>
      </c>
      <c r="O316" s="66"/>
      <c r="P316" s="193"/>
      <c r="Q316" s="194"/>
      <c r="R316" s="293"/>
      <c r="S316" s="97"/>
      <c r="T316" s="105"/>
      <c r="U316" s="106"/>
      <c r="V316" s="97"/>
      <c r="W316" s="107"/>
      <c r="X316" s="117"/>
      <c r="Y316" s="87" t="str">
        <f>IFERROR(VLOOKUP(I316,Lists!A$4:B$11,2,FALSE),"")</f>
        <v/>
      </c>
      <c r="Z316" s="87" t="str">
        <f>IFERROR(VLOOKUP(#REF!,Lists!A$12:B$45,2,FALSE),"")</f>
        <v/>
      </c>
      <c r="AA316" s="93" t="str">
        <f t="shared" si="62"/>
        <v/>
      </c>
      <c r="AB316" s="103" t="str">
        <f t="shared" si="63"/>
        <v/>
      </c>
      <c r="AC316" s="103" t="str">
        <f t="shared" si="64"/>
        <v/>
      </c>
      <c r="AD316" s="103" t="str">
        <f t="shared" si="65"/>
        <v/>
      </c>
      <c r="AE316" s="103" t="str">
        <f t="shared" si="66"/>
        <v/>
      </c>
      <c r="AF316" s="103" t="str">
        <f t="shared" si="67"/>
        <v/>
      </c>
      <c r="BO316" s="75" t="str">
        <f t="shared" si="68"/>
        <v/>
      </c>
      <c r="BP316" s="75" t="str">
        <f t="shared" si="69"/>
        <v/>
      </c>
      <c r="BQ316" s="75" t="str">
        <f t="shared" si="70"/>
        <v/>
      </c>
      <c r="BR316" s="75" t="str">
        <f t="shared" si="71"/>
        <v/>
      </c>
      <c r="BU316" s="75" t="str">
        <f t="shared" si="72"/>
        <v/>
      </c>
      <c r="CY316" s="42" t="str">
        <f t="shared" si="75"/>
        <v/>
      </c>
    </row>
    <row r="317" spans="1:103" ht="20.100000000000001" customHeight="1" x14ac:dyDescent="0.3">
      <c r="A317" s="93">
        <f>ROW()</f>
        <v>317</v>
      </c>
      <c r="B317" s="142" t="str">
        <f t="shared" si="73"/>
        <v/>
      </c>
      <c r="C317" s="142" t="str">
        <f t="shared" si="61"/>
        <v/>
      </c>
      <c r="D317" s="142" t="str">
        <f>IF(C317="","",COUNTIFS(C$11:C317,"&gt;0"))</f>
        <v/>
      </c>
      <c r="E317" s="57"/>
      <c r="F317" s="58"/>
      <c r="G317" s="58"/>
      <c r="H317" s="57"/>
      <c r="I317" s="192"/>
      <c r="J317" s="68"/>
      <c r="K317" s="70">
        <v>0</v>
      </c>
      <c r="L317" s="196" t="str">
        <f>IFERROR(VLOOKUP(J317,Lists!J$4:K$719,2,FALSE),"")</f>
        <v/>
      </c>
      <c r="M317" s="71" t="str">
        <f>IFERROR(VLOOKUP(J317,Lists!J$4:L$719,3,FALSE),"")</f>
        <v/>
      </c>
      <c r="N317" s="72" t="str">
        <f t="shared" si="74"/>
        <v/>
      </c>
      <c r="O317" s="66"/>
      <c r="P317" s="193"/>
      <c r="Q317" s="194"/>
      <c r="R317" s="293"/>
      <c r="S317" s="97"/>
      <c r="T317" s="105"/>
      <c r="U317" s="106"/>
      <c r="V317" s="97"/>
      <c r="W317" s="107"/>
      <c r="X317" s="117"/>
      <c r="Y317" s="87" t="str">
        <f>IFERROR(VLOOKUP(I317,Lists!A$4:B$11,2,FALSE),"")</f>
        <v/>
      </c>
      <c r="Z317" s="87" t="str">
        <f>IFERROR(VLOOKUP(#REF!,Lists!A$12:B$45,2,FALSE),"")</f>
        <v/>
      </c>
      <c r="AA317" s="93" t="str">
        <f t="shared" si="62"/>
        <v/>
      </c>
      <c r="AB317" s="103" t="str">
        <f t="shared" si="63"/>
        <v/>
      </c>
      <c r="AC317" s="103" t="str">
        <f t="shared" si="64"/>
        <v/>
      </c>
      <c r="AD317" s="103" t="str">
        <f t="shared" si="65"/>
        <v/>
      </c>
      <c r="AE317" s="103" t="str">
        <f t="shared" si="66"/>
        <v/>
      </c>
      <c r="AF317" s="103" t="str">
        <f t="shared" si="67"/>
        <v/>
      </c>
      <c r="BO317" s="75" t="str">
        <f t="shared" si="68"/>
        <v/>
      </c>
      <c r="BP317" s="75" t="str">
        <f t="shared" si="69"/>
        <v/>
      </c>
      <c r="BQ317" s="75" t="str">
        <f t="shared" si="70"/>
        <v/>
      </c>
      <c r="BR317" s="75" t="str">
        <f t="shared" si="71"/>
        <v/>
      </c>
      <c r="BU317" s="75" t="str">
        <f t="shared" si="72"/>
        <v/>
      </c>
      <c r="CY317" s="42" t="str">
        <f t="shared" si="75"/>
        <v/>
      </c>
    </row>
    <row r="318" spans="1:103" ht="20.100000000000001" customHeight="1" x14ac:dyDescent="0.3">
      <c r="A318" s="93">
        <f>ROW()</f>
        <v>318</v>
      </c>
      <c r="B318" s="142" t="str">
        <f t="shared" si="73"/>
        <v/>
      </c>
      <c r="C318" s="142" t="str">
        <f t="shared" si="61"/>
        <v/>
      </c>
      <c r="D318" s="142" t="str">
        <f>IF(C318="","",COUNTIFS(C$11:C318,"&gt;0"))</f>
        <v/>
      </c>
      <c r="E318" s="57"/>
      <c r="F318" s="58"/>
      <c r="G318" s="58"/>
      <c r="H318" s="57"/>
      <c r="I318" s="192"/>
      <c r="J318" s="68"/>
      <c r="K318" s="70">
        <v>0</v>
      </c>
      <c r="L318" s="196" t="str">
        <f>IFERROR(VLOOKUP(J318,Lists!J$4:K$719,2,FALSE),"")</f>
        <v/>
      </c>
      <c r="M318" s="71" t="str">
        <f>IFERROR(VLOOKUP(J318,Lists!J$4:L$719,3,FALSE),"")</f>
        <v/>
      </c>
      <c r="N318" s="72" t="str">
        <f t="shared" si="74"/>
        <v/>
      </c>
      <c r="O318" s="66"/>
      <c r="P318" s="193"/>
      <c r="Q318" s="194"/>
      <c r="R318" s="293"/>
      <c r="S318" s="97"/>
      <c r="T318" s="105"/>
      <c r="U318" s="106"/>
      <c r="V318" s="97"/>
      <c r="W318" s="107"/>
      <c r="X318" s="117"/>
      <c r="Y318" s="87" t="str">
        <f>IFERROR(VLOOKUP(I318,Lists!A$4:B$11,2,FALSE),"")</f>
        <v/>
      </c>
      <c r="Z318" s="87" t="str">
        <f>IFERROR(VLOOKUP(#REF!,Lists!A$12:B$45,2,FALSE),"")</f>
        <v/>
      </c>
      <c r="AA318" s="93" t="str">
        <f t="shared" si="62"/>
        <v/>
      </c>
      <c r="AB318" s="103" t="str">
        <f t="shared" si="63"/>
        <v/>
      </c>
      <c r="AC318" s="103" t="str">
        <f t="shared" si="64"/>
        <v/>
      </c>
      <c r="AD318" s="103" t="str">
        <f t="shared" si="65"/>
        <v/>
      </c>
      <c r="AE318" s="103" t="str">
        <f t="shared" si="66"/>
        <v/>
      </c>
      <c r="AF318" s="103" t="str">
        <f t="shared" si="67"/>
        <v/>
      </c>
      <c r="BO318" s="75" t="str">
        <f t="shared" si="68"/>
        <v/>
      </c>
      <c r="BP318" s="75" t="str">
        <f t="shared" si="69"/>
        <v/>
      </c>
      <c r="BQ318" s="75" t="str">
        <f t="shared" si="70"/>
        <v/>
      </c>
      <c r="BR318" s="75" t="str">
        <f t="shared" si="71"/>
        <v/>
      </c>
      <c r="BU318" s="75" t="str">
        <f t="shared" si="72"/>
        <v/>
      </c>
      <c r="CY318" s="42" t="str">
        <f t="shared" si="75"/>
        <v/>
      </c>
    </row>
    <row r="319" spans="1:103" ht="20.100000000000001" customHeight="1" x14ac:dyDescent="0.3">
      <c r="A319" s="93">
        <f>ROW()</f>
        <v>319</v>
      </c>
      <c r="B319" s="142" t="str">
        <f t="shared" si="73"/>
        <v/>
      </c>
      <c r="C319" s="142" t="str">
        <f t="shared" si="61"/>
        <v/>
      </c>
      <c r="D319" s="142" t="str">
        <f>IF(C319="","",COUNTIFS(C$11:C319,"&gt;0"))</f>
        <v/>
      </c>
      <c r="E319" s="57"/>
      <c r="F319" s="58"/>
      <c r="G319" s="58"/>
      <c r="H319" s="57"/>
      <c r="I319" s="192"/>
      <c r="J319" s="68"/>
      <c r="K319" s="70">
        <v>0</v>
      </c>
      <c r="L319" s="196" t="str">
        <f>IFERROR(VLOOKUP(J319,Lists!J$4:K$719,2,FALSE),"")</f>
        <v/>
      </c>
      <c r="M319" s="71" t="str">
        <f>IFERROR(VLOOKUP(J319,Lists!J$4:L$719,3,FALSE),"")</f>
        <v/>
      </c>
      <c r="N319" s="72" t="str">
        <f t="shared" si="74"/>
        <v/>
      </c>
      <c r="O319" s="66"/>
      <c r="P319" s="193"/>
      <c r="Q319" s="194"/>
      <c r="R319" s="293"/>
      <c r="S319" s="97"/>
      <c r="T319" s="105"/>
      <c r="U319" s="106"/>
      <c r="V319" s="97"/>
      <c r="W319" s="107"/>
      <c r="X319" s="117"/>
      <c r="Y319" s="87" t="str">
        <f>IFERROR(VLOOKUP(I319,Lists!A$4:B$11,2,FALSE),"")</f>
        <v/>
      </c>
      <c r="Z319" s="87" t="str">
        <f>IFERROR(VLOOKUP(#REF!,Lists!A$12:B$45,2,FALSE),"")</f>
        <v/>
      </c>
      <c r="AA319" s="93" t="str">
        <f t="shared" si="62"/>
        <v/>
      </c>
      <c r="AB319" s="103" t="str">
        <f t="shared" si="63"/>
        <v/>
      </c>
      <c r="AC319" s="103" t="str">
        <f t="shared" si="64"/>
        <v/>
      </c>
      <c r="AD319" s="103" t="str">
        <f t="shared" si="65"/>
        <v/>
      </c>
      <c r="AE319" s="103" t="str">
        <f t="shared" si="66"/>
        <v/>
      </c>
      <c r="AF319" s="103" t="str">
        <f t="shared" si="67"/>
        <v/>
      </c>
      <c r="BO319" s="75" t="str">
        <f t="shared" si="68"/>
        <v/>
      </c>
      <c r="BP319" s="75" t="str">
        <f t="shared" si="69"/>
        <v/>
      </c>
      <c r="BQ319" s="75" t="str">
        <f t="shared" si="70"/>
        <v/>
      </c>
      <c r="BR319" s="75" t="str">
        <f t="shared" si="71"/>
        <v/>
      </c>
      <c r="BU319" s="75" t="str">
        <f t="shared" si="72"/>
        <v/>
      </c>
      <c r="CY319" s="42" t="str">
        <f t="shared" si="75"/>
        <v/>
      </c>
    </row>
    <row r="320" spans="1:103" ht="20.100000000000001" customHeight="1" x14ac:dyDescent="0.3">
      <c r="A320" s="93">
        <f>ROW()</f>
        <v>320</v>
      </c>
      <c r="B320" s="142" t="str">
        <f t="shared" si="73"/>
        <v/>
      </c>
      <c r="C320" s="142" t="str">
        <f t="shared" si="61"/>
        <v/>
      </c>
      <c r="D320" s="142" t="str">
        <f>IF(C320="","",COUNTIFS(C$11:C320,"&gt;0"))</f>
        <v/>
      </c>
      <c r="E320" s="57"/>
      <c r="F320" s="58"/>
      <c r="G320" s="58"/>
      <c r="H320" s="57"/>
      <c r="I320" s="192"/>
      <c r="J320" s="68"/>
      <c r="K320" s="70">
        <v>0</v>
      </c>
      <c r="L320" s="196" t="str">
        <f>IFERROR(VLOOKUP(J320,Lists!J$4:K$719,2,FALSE),"")</f>
        <v/>
      </c>
      <c r="M320" s="71" t="str">
        <f>IFERROR(VLOOKUP(J320,Lists!J$4:L$719,3,FALSE),"")</f>
        <v/>
      </c>
      <c r="N320" s="72" t="str">
        <f t="shared" si="74"/>
        <v/>
      </c>
      <c r="O320" s="66"/>
      <c r="P320" s="193"/>
      <c r="Q320" s="194"/>
      <c r="R320" s="293"/>
      <c r="S320" s="97"/>
      <c r="T320" s="105"/>
      <c r="U320" s="106"/>
      <c r="V320" s="97"/>
      <c r="W320" s="107"/>
      <c r="X320" s="117"/>
      <c r="Y320" s="87" t="str">
        <f>IFERROR(VLOOKUP(I320,Lists!A$4:B$11,2,FALSE),"")</f>
        <v/>
      </c>
      <c r="Z320" s="87" t="str">
        <f>IFERROR(VLOOKUP(#REF!,Lists!A$12:B$45,2,FALSE),"")</f>
        <v/>
      </c>
      <c r="AA320" s="93" t="str">
        <f t="shared" si="62"/>
        <v/>
      </c>
      <c r="AB320" s="103" t="str">
        <f t="shared" si="63"/>
        <v/>
      </c>
      <c r="AC320" s="103" t="str">
        <f t="shared" si="64"/>
        <v/>
      </c>
      <c r="AD320" s="103" t="str">
        <f t="shared" si="65"/>
        <v/>
      </c>
      <c r="AE320" s="103" t="str">
        <f t="shared" si="66"/>
        <v/>
      </c>
      <c r="AF320" s="103" t="str">
        <f t="shared" si="67"/>
        <v/>
      </c>
      <c r="BO320" s="75" t="str">
        <f t="shared" si="68"/>
        <v/>
      </c>
      <c r="BP320" s="75" t="str">
        <f t="shared" si="69"/>
        <v/>
      </c>
      <c r="BQ320" s="75" t="str">
        <f t="shared" si="70"/>
        <v/>
      </c>
      <c r="BR320" s="75" t="str">
        <f t="shared" si="71"/>
        <v/>
      </c>
      <c r="BU320" s="75" t="str">
        <f t="shared" si="72"/>
        <v/>
      </c>
      <c r="CY320" s="42" t="str">
        <f t="shared" si="75"/>
        <v/>
      </c>
    </row>
    <row r="321" spans="1:103" ht="20.100000000000001" customHeight="1" x14ac:dyDescent="0.3">
      <c r="A321" s="93">
        <f>ROW()</f>
        <v>321</v>
      </c>
      <c r="B321" s="142" t="str">
        <f t="shared" si="73"/>
        <v/>
      </c>
      <c r="C321" s="142" t="str">
        <f t="shared" si="61"/>
        <v/>
      </c>
      <c r="D321" s="142" t="str">
        <f>IF(C321="","",COUNTIFS(C$11:C321,"&gt;0"))</f>
        <v/>
      </c>
      <c r="E321" s="57"/>
      <c r="F321" s="58"/>
      <c r="G321" s="58"/>
      <c r="H321" s="57"/>
      <c r="I321" s="192"/>
      <c r="J321" s="68"/>
      <c r="K321" s="70">
        <v>0</v>
      </c>
      <c r="L321" s="196" t="str">
        <f>IFERROR(VLOOKUP(J321,Lists!J$4:K$719,2,FALSE),"")</f>
        <v/>
      </c>
      <c r="M321" s="71" t="str">
        <f>IFERROR(VLOOKUP(J321,Lists!J$4:L$719,3,FALSE),"")</f>
        <v/>
      </c>
      <c r="N321" s="72" t="str">
        <f t="shared" si="74"/>
        <v/>
      </c>
      <c r="O321" s="66"/>
      <c r="P321" s="193"/>
      <c r="Q321" s="194"/>
      <c r="R321" s="293"/>
      <c r="S321" s="97"/>
      <c r="T321" s="105"/>
      <c r="U321" s="106"/>
      <c r="V321" s="97"/>
      <c r="W321" s="107"/>
      <c r="X321" s="117"/>
      <c r="Y321" s="87" t="str">
        <f>IFERROR(VLOOKUP(I321,Lists!A$4:B$11,2,FALSE),"")</f>
        <v/>
      </c>
      <c r="Z321" s="87" t="str">
        <f>IFERROR(VLOOKUP(#REF!,Lists!A$12:B$45,2,FALSE),"")</f>
        <v/>
      </c>
      <c r="AA321" s="93" t="str">
        <f t="shared" si="62"/>
        <v/>
      </c>
      <c r="AB321" s="103" t="str">
        <f t="shared" si="63"/>
        <v/>
      </c>
      <c r="AC321" s="103" t="str">
        <f t="shared" si="64"/>
        <v/>
      </c>
      <c r="AD321" s="103" t="str">
        <f t="shared" si="65"/>
        <v/>
      </c>
      <c r="AE321" s="103" t="str">
        <f t="shared" si="66"/>
        <v/>
      </c>
      <c r="AF321" s="103" t="str">
        <f t="shared" si="67"/>
        <v/>
      </c>
      <c r="BO321" s="75" t="str">
        <f t="shared" si="68"/>
        <v/>
      </c>
      <c r="BP321" s="75" t="str">
        <f t="shared" si="69"/>
        <v/>
      </c>
      <c r="BQ321" s="75" t="str">
        <f t="shared" si="70"/>
        <v/>
      </c>
      <c r="BR321" s="75" t="str">
        <f t="shared" si="71"/>
        <v/>
      </c>
      <c r="BU321" s="75" t="str">
        <f t="shared" si="72"/>
        <v/>
      </c>
      <c r="CY321" s="42" t="str">
        <f t="shared" si="75"/>
        <v/>
      </c>
    </row>
    <row r="322" spans="1:103" ht="20.100000000000001" customHeight="1" x14ac:dyDescent="0.3">
      <c r="A322" s="93">
        <f>ROW()</f>
        <v>322</v>
      </c>
      <c r="B322" s="142" t="str">
        <f t="shared" si="73"/>
        <v/>
      </c>
      <c r="C322" s="142" t="str">
        <f t="shared" si="61"/>
        <v/>
      </c>
      <c r="D322" s="142" t="str">
        <f>IF(C322="","",COUNTIFS(C$11:C322,"&gt;0"))</f>
        <v/>
      </c>
      <c r="E322" s="57"/>
      <c r="F322" s="58"/>
      <c r="G322" s="58"/>
      <c r="H322" s="57"/>
      <c r="I322" s="192"/>
      <c r="J322" s="68"/>
      <c r="K322" s="70">
        <v>0</v>
      </c>
      <c r="L322" s="196" t="str">
        <f>IFERROR(VLOOKUP(J322,Lists!J$4:K$719,2,FALSE),"")</f>
        <v/>
      </c>
      <c r="M322" s="71" t="str">
        <f>IFERROR(VLOOKUP(J322,Lists!J$4:L$719,3,FALSE),"")</f>
        <v/>
      </c>
      <c r="N322" s="72" t="str">
        <f t="shared" si="74"/>
        <v/>
      </c>
      <c r="O322" s="66"/>
      <c r="P322" s="193"/>
      <c r="Q322" s="194"/>
      <c r="R322" s="293"/>
      <c r="S322" s="97"/>
      <c r="T322" s="105"/>
      <c r="U322" s="106"/>
      <c r="V322" s="97"/>
      <c r="W322" s="107"/>
      <c r="X322" s="117"/>
      <c r="Y322" s="87" t="str">
        <f>IFERROR(VLOOKUP(I322,Lists!A$4:B$11,2,FALSE),"")</f>
        <v/>
      </c>
      <c r="Z322" s="87" t="str">
        <f>IFERROR(VLOOKUP(#REF!,Lists!A$12:B$45,2,FALSE),"")</f>
        <v/>
      </c>
      <c r="AA322" s="93" t="str">
        <f t="shared" si="62"/>
        <v/>
      </c>
      <c r="AB322" s="103" t="str">
        <f t="shared" si="63"/>
        <v/>
      </c>
      <c r="AC322" s="103" t="str">
        <f t="shared" si="64"/>
        <v/>
      </c>
      <c r="AD322" s="103" t="str">
        <f t="shared" si="65"/>
        <v/>
      </c>
      <c r="AE322" s="103" t="str">
        <f t="shared" si="66"/>
        <v/>
      </c>
      <c r="AF322" s="103" t="str">
        <f t="shared" si="67"/>
        <v/>
      </c>
      <c r="BO322" s="75" t="str">
        <f t="shared" si="68"/>
        <v/>
      </c>
      <c r="BP322" s="75" t="str">
        <f t="shared" si="69"/>
        <v/>
      </c>
      <c r="BQ322" s="75" t="str">
        <f t="shared" si="70"/>
        <v/>
      </c>
      <c r="BR322" s="75" t="str">
        <f t="shared" si="71"/>
        <v/>
      </c>
      <c r="BU322" s="75" t="str">
        <f t="shared" si="72"/>
        <v/>
      </c>
      <c r="CY322" s="42" t="str">
        <f t="shared" si="75"/>
        <v/>
      </c>
    </row>
    <row r="323" spans="1:103" ht="20.100000000000001" customHeight="1" x14ac:dyDescent="0.3">
      <c r="A323" s="93">
        <f>ROW()</f>
        <v>323</v>
      </c>
      <c r="B323" s="142" t="str">
        <f t="shared" si="73"/>
        <v/>
      </c>
      <c r="C323" s="142" t="str">
        <f t="shared" si="61"/>
        <v/>
      </c>
      <c r="D323" s="142" t="str">
        <f>IF(C323="","",COUNTIFS(C$11:C323,"&gt;0"))</f>
        <v/>
      </c>
      <c r="E323" s="57"/>
      <c r="F323" s="58"/>
      <c r="G323" s="58"/>
      <c r="H323" s="57"/>
      <c r="I323" s="192"/>
      <c r="J323" s="68"/>
      <c r="K323" s="70">
        <v>0</v>
      </c>
      <c r="L323" s="196" t="str">
        <f>IFERROR(VLOOKUP(J323,Lists!J$4:K$719,2,FALSE),"")</f>
        <v/>
      </c>
      <c r="M323" s="71" t="str">
        <f>IFERROR(VLOOKUP(J323,Lists!J$4:L$719,3,FALSE),"")</f>
        <v/>
      </c>
      <c r="N323" s="72" t="str">
        <f t="shared" si="74"/>
        <v/>
      </c>
      <c r="O323" s="66"/>
      <c r="P323" s="193"/>
      <c r="Q323" s="194"/>
      <c r="R323" s="293"/>
      <c r="S323" s="97"/>
      <c r="T323" s="105"/>
      <c r="U323" s="106"/>
      <c r="V323" s="97"/>
      <c r="W323" s="107"/>
      <c r="X323" s="117"/>
      <c r="Y323" s="87" t="str">
        <f>IFERROR(VLOOKUP(I323,Lists!A$4:B$11,2,FALSE),"")</f>
        <v/>
      </c>
      <c r="Z323" s="87" t="str">
        <f>IFERROR(VLOOKUP(#REF!,Lists!A$12:B$45,2,FALSE),"")</f>
        <v/>
      </c>
      <c r="AA323" s="93" t="str">
        <f t="shared" si="62"/>
        <v/>
      </c>
      <c r="AB323" s="103" t="str">
        <f t="shared" si="63"/>
        <v/>
      </c>
      <c r="AC323" s="103" t="str">
        <f t="shared" si="64"/>
        <v/>
      </c>
      <c r="AD323" s="103" t="str">
        <f t="shared" si="65"/>
        <v/>
      </c>
      <c r="AE323" s="103" t="str">
        <f t="shared" si="66"/>
        <v/>
      </c>
      <c r="AF323" s="103" t="str">
        <f t="shared" si="67"/>
        <v/>
      </c>
      <c r="BO323" s="75" t="str">
        <f t="shared" si="68"/>
        <v/>
      </c>
      <c r="BP323" s="75" t="str">
        <f t="shared" si="69"/>
        <v/>
      </c>
      <c r="BQ323" s="75" t="str">
        <f t="shared" si="70"/>
        <v/>
      </c>
      <c r="BR323" s="75" t="str">
        <f t="shared" si="71"/>
        <v/>
      </c>
      <c r="BU323" s="75" t="str">
        <f t="shared" si="72"/>
        <v/>
      </c>
      <c r="CY323" s="42" t="str">
        <f t="shared" si="75"/>
        <v/>
      </c>
    </row>
    <row r="324" spans="1:103" ht="20.100000000000001" customHeight="1" x14ac:dyDescent="0.3">
      <c r="A324" s="93">
        <f>ROW()</f>
        <v>324</v>
      </c>
      <c r="B324" s="142" t="str">
        <f t="shared" si="73"/>
        <v/>
      </c>
      <c r="C324" s="142" t="str">
        <f t="shared" si="61"/>
        <v/>
      </c>
      <c r="D324" s="142" t="str">
        <f>IF(C324="","",COUNTIFS(C$11:C324,"&gt;0"))</f>
        <v/>
      </c>
      <c r="E324" s="57"/>
      <c r="F324" s="58"/>
      <c r="G324" s="58"/>
      <c r="H324" s="57"/>
      <c r="I324" s="192"/>
      <c r="J324" s="68"/>
      <c r="K324" s="70">
        <v>0</v>
      </c>
      <c r="L324" s="196" t="str">
        <f>IFERROR(VLOOKUP(J324,Lists!J$4:K$719,2,FALSE),"")</f>
        <v/>
      </c>
      <c r="M324" s="71" t="str">
        <f>IFERROR(VLOOKUP(J324,Lists!J$4:L$719,3,FALSE),"")</f>
        <v/>
      </c>
      <c r="N324" s="72" t="str">
        <f t="shared" si="74"/>
        <v/>
      </c>
      <c r="O324" s="66"/>
      <c r="P324" s="193"/>
      <c r="Q324" s="194"/>
      <c r="R324" s="293"/>
      <c r="S324" s="97"/>
      <c r="T324" s="105"/>
      <c r="U324" s="106"/>
      <c r="V324" s="97"/>
      <c r="W324" s="107"/>
      <c r="X324" s="117"/>
      <c r="Y324" s="87" t="str">
        <f>IFERROR(VLOOKUP(I324,Lists!A$4:B$11,2,FALSE),"")</f>
        <v/>
      </c>
      <c r="Z324" s="87" t="str">
        <f>IFERROR(VLOOKUP(#REF!,Lists!A$12:B$45,2,FALSE),"")</f>
        <v/>
      </c>
      <c r="AA324" s="93" t="str">
        <f t="shared" si="62"/>
        <v/>
      </c>
      <c r="AB324" s="103" t="str">
        <f t="shared" si="63"/>
        <v/>
      </c>
      <c r="AC324" s="103" t="str">
        <f t="shared" si="64"/>
        <v/>
      </c>
      <c r="AD324" s="103" t="str">
        <f t="shared" si="65"/>
        <v/>
      </c>
      <c r="AE324" s="103" t="str">
        <f t="shared" si="66"/>
        <v/>
      </c>
      <c r="AF324" s="103" t="str">
        <f t="shared" si="67"/>
        <v/>
      </c>
      <c r="BO324" s="75" t="str">
        <f t="shared" si="68"/>
        <v/>
      </c>
      <c r="BP324" s="75" t="str">
        <f t="shared" si="69"/>
        <v/>
      </c>
      <c r="BQ324" s="75" t="str">
        <f t="shared" si="70"/>
        <v/>
      </c>
      <c r="BR324" s="75" t="str">
        <f t="shared" si="71"/>
        <v/>
      </c>
      <c r="BU324" s="75" t="str">
        <f t="shared" si="72"/>
        <v/>
      </c>
      <c r="CY324" s="42" t="str">
        <f t="shared" si="75"/>
        <v/>
      </c>
    </row>
    <row r="325" spans="1:103" ht="20.100000000000001" customHeight="1" x14ac:dyDescent="0.3">
      <c r="A325" s="93">
        <f>ROW()</f>
        <v>325</v>
      </c>
      <c r="B325" s="142" t="str">
        <f t="shared" si="73"/>
        <v/>
      </c>
      <c r="C325" s="142" t="str">
        <f t="shared" si="61"/>
        <v/>
      </c>
      <c r="D325" s="142" t="str">
        <f>IF(C325="","",COUNTIFS(C$11:C325,"&gt;0"))</f>
        <v/>
      </c>
      <c r="E325" s="57"/>
      <c r="F325" s="58"/>
      <c r="G325" s="58"/>
      <c r="H325" s="57"/>
      <c r="I325" s="192"/>
      <c r="J325" s="68"/>
      <c r="K325" s="70">
        <v>0</v>
      </c>
      <c r="L325" s="196" t="str">
        <f>IFERROR(VLOOKUP(J325,Lists!J$4:K$719,2,FALSE),"")</f>
        <v/>
      </c>
      <c r="M325" s="71" t="str">
        <f>IFERROR(VLOOKUP(J325,Lists!J$4:L$719,3,FALSE),"")</f>
        <v/>
      </c>
      <c r="N325" s="72" t="str">
        <f t="shared" si="74"/>
        <v/>
      </c>
      <c r="O325" s="66"/>
      <c r="P325" s="193"/>
      <c r="Q325" s="194"/>
      <c r="R325" s="293"/>
      <c r="S325" s="97"/>
      <c r="T325" s="105"/>
      <c r="U325" s="106"/>
      <c r="V325" s="97"/>
      <c r="W325" s="107"/>
      <c r="X325" s="117"/>
      <c r="Y325" s="87" t="str">
        <f>IFERROR(VLOOKUP(I325,Lists!A$4:B$11,2,FALSE),"")</f>
        <v/>
      </c>
      <c r="Z325" s="87" t="str">
        <f>IFERROR(VLOOKUP(#REF!,Lists!A$12:B$45,2,FALSE),"")</f>
        <v/>
      </c>
      <c r="AA325" s="93" t="str">
        <f t="shared" si="62"/>
        <v/>
      </c>
      <c r="AB325" s="103" t="str">
        <f t="shared" si="63"/>
        <v/>
      </c>
      <c r="AC325" s="103" t="str">
        <f t="shared" si="64"/>
        <v/>
      </c>
      <c r="AD325" s="103" t="str">
        <f t="shared" si="65"/>
        <v/>
      </c>
      <c r="AE325" s="103" t="str">
        <f t="shared" si="66"/>
        <v/>
      </c>
      <c r="AF325" s="103" t="str">
        <f t="shared" si="67"/>
        <v/>
      </c>
      <c r="BO325" s="75" t="str">
        <f t="shared" si="68"/>
        <v/>
      </c>
      <c r="BP325" s="75" t="str">
        <f t="shared" si="69"/>
        <v/>
      </c>
      <c r="BQ325" s="75" t="str">
        <f t="shared" si="70"/>
        <v/>
      </c>
      <c r="BR325" s="75" t="str">
        <f t="shared" si="71"/>
        <v/>
      </c>
      <c r="BU325" s="75" t="str">
        <f t="shared" si="72"/>
        <v/>
      </c>
      <c r="CY325" s="42" t="str">
        <f t="shared" si="75"/>
        <v/>
      </c>
    </row>
    <row r="326" spans="1:103" ht="20.100000000000001" customHeight="1" x14ac:dyDescent="0.3">
      <c r="A326" s="93">
        <f>ROW()</f>
        <v>326</v>
      </c>
      <c r="B326" s="142" t="str">
        <f t="shared" si="73"/>
        <v/>
      </c>
      <c r="C326" s="142" t="str">
        <f t="shared" si="61"/>
        <v/>
      </c>
      <c r="D326" s="142" t="str">
        <f>IF(C326="","",COUNTIFS(C$11:C326,"&gt;0"))</f>
        <v/>
      </c>
      <c r="E326" s="57"/>
      <c r="F326" s="58"/>
      <c r="G326" s="58"/>
      <c r="H326" s="57"/>
      <c r="I326" s="192"/>
      <c r="J326" s="68"/>
      <c r="K326" s="70">
        <v>0</v>
      </c>
      <c r="L326" s="196" t="str">
        <f>IFERROR(VLOOKUP(J326,Lists!J$4:K$719,2,FALSE),"")</f>
        <v/>
      </c>
      <c r="M326" s="71" t="str">
        <f>IFERROR(VLOOKUP(J326,Lists!J$4:L$719,3,FALSE),"")</f>
        <v/>
      </c>
      <c r="N326" s="72" t="str">
        <f t="shared" si="74"/>
        <v/>
      </c>
      <c r="O326" s="66"/>
      <c r="P326" s="193"/>
      <c r="Q326" s="194"/>
      <c r="R326" s="293"/>
      <c r="S326" s="97"/>
      <c r="T326" s="105"/>
      <c r="U326" s="106"/>
      <c r="V326" s="97"/>
      <c r="W326" s="107"/>
      <c r="X326" s="117"/>
      <c r="Y326" s="87" t="str">
        <f>IFERROR(VLOOKUP(I326,Lists!A$4:B$11,2,FALSE),"")</f>
        <v/>
      </c>
      <c r="Z326" s="87" t="str">
        <f>IFERROR(VLOOKUP(#REF!,Lists!A$12:B$45,2,FALSE),"")</f>
        <v/>
      </c>
      <c r="AA326" s="93" t="str">
        <f t="shared" si="62"/>
        <v/>
      </c>
      <c r="AB326" s="103" t="str">
        <f t="shared" si="63"/>
        <v/>
      </c>
      <c r="AC326" s="103" t="str">
        <f t="shared" si="64"/>
        <v/>
      </c>
      <c r="AD326" s="103" t="str">
        <f t="shared" si="65"/>
        <v/>
      </c>
      <c r="AE326" s="103" t="str">
        <f t="shared" si="66"/>
        <v/>
      </c>
      <c r="AF326" s="103" t="str">
        <f t="shared" si="67"/>
        <v/>
      </c>
      <c r="BO326" s="75" t="str">
        <f t="shared" si="68"/>
        <v/>
      </c>
      <c r="BP326" s="75" t="str">
        <f t="shared" si="69"/>
        <v/>
      </c>
      <c r="BQ326" s="75" t="str">
        <f t="shared" si="70"/>
        <v/>
      </c>
      <c r="BR326" s="75" t="str">
        <f t="shared" si="71"/>
        <v/>
      </c>
      <c r="BU326" s="75" t="str">
        <f t="shared" si="72"/>
        <v/>
      </c>
      <c r="CY326" s="42" t="str">
        <f t="shared" si="75"/>
        <v/>
      </c>
    </row>
    <row r="327" spans="1:103" ht="20.100000000000001" customHeight="1" x14ac:dyDescent="0.3">
      <c r="A327" s="93">
        <f>ROW()</f>
        <v>327</v>
      </c>
      <c r="B327" s="142" t="str">
        <f t="shared" si="73"/>
        <v/>
      </c>
      <c r="C327" s="142" t="str">
        <f t="shared" si="61"/>
        <v/>
      </c>
      <c r="D327" s="142" t="str">
        <f>IF(C327="","",COUNTIFS(C$11:C327,"&gt;0"))</f>
        <v/>
      </c>
      <c r="E327" s="57"/>
      <c r="F327" s="58"/>
      <c r="G327" s="58"/>
      <c r="H327" s="57"/>
      <c r="I327" s="192"/>
      <c r="J327" s="68"/>
      <c r="K327" s="70">
        <v>0</v>
      </c>
      <c r="L327" s="196" t="str">
        <f>IFERROR(VLOOKUP(J327,Lists!J$4:K$719,2,FALSE),"")</f>
        <v/>
      </c>
      <c r="M327" s="71" t="str">
        <f>IFERROR(VLOOKUP(J327,Lists!J$4:L$719,3,FALSE),"")</f>
        <v/>
      </c>
      <c r="N327" s="72" t="str">
        <f t="shared" si="74"/>
        <v/>
      </c>
      <c r="O327" s="66"/>
      <c r="P327" s="193"/>
      <c r="Q327" s="194"/>
      <c r="R327" s="293"/>
      <c r="S327" s="97"/>
      <c r="T327" s="105"/>
      <c r="U327" s="106"/>
      <c r="V327" s="97"/>
      <c r="W327" s="107"/>
      <c r="X327" s="117"/>
      <c r="Y327" s="87" t="str">
        <f>IFERROR(VLOOKUP(I327,Lists!A$4:B$11,2,FALSE),"")</f>
        <v/>
      </c>
      <c r="Z327" s="87" t="str">
        <f>IFERROR(VLOOKUP(#REF!,Lists!A$12:B$45,2,FALSE),"")</f>
        <v/>
      </c>
      <c r="AA327" s="93" t="str">
        <f t="shared" si="62"/>
        <v/>
      </c>
      <c r="AB327" s="103" t="str">
        <f t="shared" si="63"/>
        <v/>
      </c>
      <c r="AC327" s="103" t="str">
        <f t="shared" si="64"/>
        <v/>
      </c>
      <c r="AD327" s="103" t="str">
        <f t="shared" si="65"/>
        <v/>
      </c>
      <c r="AE327" s="103" t="str">
        <f t="shared" si="66"/>
        <v/>
      </c>
      <c r="AF327" s="103" t="str">
        <f t="shared" si="67"/>
        <v/>
      </c>
      <c r="BO327" s="75" t="str">
        <f t="shared" si="68"/>
        <v/>
      </c>
      <c r="BP327" s="75" t="str">
        <f t="shared" si="69"/>
        <v/>
      </c>
      <c r="BQ327" s="75" t="str">
        <f t="shared" si="70"/>
        <v/>
      </c>
      <c r="BR327" s="75" t="str">
        <f t="shared" si="71"/>
        <v/>
      </c>
      <c r="BU327" s="75" t="str">
        <f t="shared" si="72"/>
        <v/>
      </c>
      <c r="CY327" s="42" t="str">
        <f t="shared" si="75"/>
        <v/>
      </c>
    </row>
    <row r="328" spans="1:103" ht="20.100000000000001" customHeight="1" x14ac:dyDescent="0.3">
      <c r="A328" s="93">
        <f>ROW()</f>
        <v>328</v>
      </c>
      <c r="B328" s="142" t="str">
        <f t="shared" si="73"/>
        <v/>
      </c>
      <c r="C328" s="142" t="str">
        <f t="shared" si="61"/>
        <v/>
      </c>
      <c r="D328" s="142" t="str">
        <f>IF(C328="","",COUNTIFS(C$11:C328,"&gt;0"))</f>
        <v/>
      </c>
      <c r="E328" s="57"/>
      <c r="F328" s="58"/>
      <c r="G328" s="58"/>
      <c r="H328" s="57"/>
      <c r="I328" s="192"/>
      <c r="J328" s="68"/>
      <c r="K328" s="70">
        <v>0</v>
      </c>
      <c r="L328" s="196" t="str">
        <f>IFERROR(VLOOKUP(J328,Lists!J$4:K$719,2,FALSE),"")</f>
        <v/>
      </c>
      <c r="M328" s="71" t="str">
        <f>IFERROR(VLOOKUP(J328,Lists!J$4:L$719,3,FALSE),"")</f>
        <v/>
      </c>
      <c r="N328" s="72" t="str">
        <f t="shared" si="74"/>
        <v/>
      </c>
      <c r="O328" s="66"/>
      <c r="P328" s="193"/>
      <c r="Q328" s="194"/>
      <c r="R328" s="293"/>
      <c r="S328" s="97"/>
      <c r="T328" s="105"/>
      <c r="U328" s="106"/>
      <c r="V328" s="97"/>
      <c r="W328" s="107"/>
      <c r="X328" s="117"/>
      <c r="Y328" s="87" t="str">
        <f>IFERROR(VLOOKUP(I328,Lists!A$4:B$11,2,FALSE),"")</f>
        <v/>
      </c>
      <c r="Z328" s="87" t="str">
        <f>IFERROR(VLOOKUP(#REF!,Lists!A$12:B$45,2,FALSE),"")</f>
        <v/>
      </c>
      <c r="AA328" s="93" t="str">
        <f t="shared" si="62"/>
        <v/>
      </c>
      <c r="AB328" s="103" t="str">
        <f t="shared" si="63"/>
        <v/>
      </c>
      <c r="AC328" s="103" t="str">
        <f t="shared" si="64"/>
        <v/>
      </c>
      <c r="AD328" s="103" t="str">
        <f t="shared" si="65"/>
        <v/>
      </c>
      <c r="AE328" s="103" t="str">
        <f t="shared" si="66"/>
        <v/>
      </c>
      <c r="AF328" s="103" t="str">
        <f t="shared" si="67"/>
        <v/>
      </c>
      <c r="BO328" s="75" t="str">
        <f t="shared" si="68"/>
        <v/>
      </c>
      <c r="BP328" s="75" t="str">
        <f t="shared" si="69"/>
        <v/>
      </c>
      <c r="BQ328" s="75" t="str">
        <f t="shared" si="70"/>
        <v/>
      </c>
      <c r="BR328" s="75" t="str">
        <f t="shared" si="71"/>
        <v/>
      </c>
      <c r="BU328" s="75" t="str">
        <f t="shared" si="72"/>
        <v/>
      </c>
      <c r="CY328" s="42" t="str">
        <f t="shared" si="75"/>
        <v/>
      </c>
    </row>
    <row r="329" spans="1:103" ht="20.100000000000001" customHeight="1" x14ac:dyDescent="0.3">
      <c r="A329" s="93">
        <f>ROW()</f>
        <v>329</v>
      </c>
      <c r="B329" s="142" t="str">
        <f t="shared" si="73"/>
        <v/>
      </c>
      <c r="C329" s="142" t="str">
        <f t="shared" si="61"/>
        <v/>
      </c>
      <c r="D329" s="142" t="str">
        <f>IF(C329="","",COUNTIFS(C$11:C329,"&gt;0"))</f>
        <v/>
      </c>
      <c r="E329" s="57"/>
      <c r="F329" s="58"/>
      <c r="G329" s="58"/>
      <c r="H329" s="57"/>
      <c r="I329" s="192"/>
      <c r="J329" s="68"/>
      <c r="K329" s="70">
        <v>0</v>
      </c>
      <c r="L329" s="196" t="str">
        <f>IFERROR(VLOOKUP(J329,Lists!J$4:K$719,2,FALSE),"")</f>
        <v/>
      </c>
      <c r="M329" s="71" t="str">
        <f>IFERROR(VLOOKUP(J329,Lists!J$4:L$719,3,FALSE),"")</f>
        <v/>
      </c>
      <c r="N329" s="72" t="str">
        <f t="shared" si="74"/>
        <v/>
      </c>
      <c r="O329" s="66"/>
      <c r="P329" s="193"/>
      <c r="Q329" s="194"/>
      <c r="R329" s="293"/>
      <c r="S329" s="97"/>
      <c r="T329" s="105"/>
      <c r="U329" s="106"/>
      <c r="V329" s="97"/>
      <c r="W329" s="107"/>
      <c r="X329" s="117"/>
      <c r="Y329" s="87" t="str">
        <f>IFERROR(VLOOKUP(I329,Lists!A$4:B$11,2,FALSE),"")</f>
        <v/>
      </c>
      <c r="Z329" s="87" t="str">
        <f>IFERROR(VLOOKUP(#REF!,Lists!A$12:B$45,2,FALSE),"")</f>
        <v/>
      </c>
      <c r="AA329" s="93" t="str">
        <f t="shared" si="62"/>
        <v/>
      </c>
      <c r="AB329" s="103" t="str">
        <f t="shared" si="63"/>
        <v/>
      </c>
      <c r="AC329" s="103" t="str">
        <f t="shared" si="64"/>
        <v/>
      </c>
      <c r="AD329" s="103" t="str">
        <f t="shared" si="65"/>
        <v/>
      </c>
      <c r="AE329" s="103" t="str">
        <f t="shared" si="66"/>
        <v/>
      </c>
      <c r="AF329" s="103" t="str">
        <f t="shared" si="67"/>
        <v/>
      </c>
      <c r="BO329" s="75" t="str">
        <f t="shared" si="68"/>
        <v/>
      </c>
      <c r="BP329" s="75" t="str">
        <f t="shared" si="69"/>
        <v/>
      </c>
      <c r="BQ329" s="75" t="str">
        <f t="shared" si="70"/>
        <v/>
      </c>
      <c r="BR329" s="75" t="str">
        <f t="shared" si="71"/>
        <v/>
      </c>
      <c r="BU329" s="75" t="str">
        <f t="shared" si="72"/>
        <v/>
      </c>
      <c r="CY329" s="42" t="str">
        <f t="shared" si="75"/>
        <v/>
      </c>
    </row>
    <row r="330" spans="1:103" ht="20.100000000000001" customHeight="1" x14ac:dyDescent="0.3">
      <c r="A330" s="93">
        <f>ROW()</f>
        <v>330</v>
      </c>
      <c r="B330" s="142" t="str">
        <f t="shared" si="73"/>
        <v/>
      </c>
      <c r="C330" s="142" t="str">
        <f t="shared" si="61"/>
        <v/>
      </c>
      <c r="D330" s="142" t="str">
        <f>IF(C330="","",COUNTIFS(C$11:C330,"&gt;0"))</f>
        <v/>
      </c>
      <c r="E330" s="57"/>
      <c r="F330" s="58"/>
      <c r="G330" s="58"/>
      <c r="H330" s="57"/>
      <c r="I330" s="192"/>
      <c r="J330" s="68"/>
      <c r="K330" s="70">
        <v>0</v>
      </c>
      <c r="L330" s="196" t="str">
        <f>IFERROR(VLOOKUP(J330,Lists!J$4:K$719,2,FALSE),"")</f>
        <v/>
      </c>
      <c r="M330" s="71" t="str">
        <f>IFERROR(VLOOKUP(J330,Lists!J$4:L$719,3,FALSE),"")</f>
        <v/>
      </c>
      <c r="N330" s="72" t="str">
        <f t="shared" si="74"/>
        <v/>
      </c>
      <c r="O330" s="66"/>
      <c r="P330" s="193"/>
      <c r="Q330" s="194"/>
      <c r="R330" s="293"/>
      <c r="S330" s="97"/>
      <c r="T330" s="105"/>
      <c r="U330" s="106"/>
      <c r="V330" s="97"/>
      <c r="W330" s="107"/>
      <c r="X330" s="117"/>
      <c r="Y330" s="87" t="str">
        <f>IFERROR(VLOOKUP(I330,Lists!A$4:B$11,2,FALSE),"")</f>
        <v/>
      </c>
      <c r="Z330" s="87" t="str">
        <f>IFERROR(VLOOKUP(#REF!,Lists!A$12:B$45,2,FALSE),"")</f>
        <v/>
      </c>
      <c r="AA330" s="93" t="str">
        <f t="shared" si="62"/>
        <v/>
      </c>
      <c r="AB330" s="103" t="str">
        <f t="shared" si="63"/>
        <v/>
      </c>
      <c r="AC330" s="103" t="str">
        <f t="shared" si="64"/>
        <v/>
      </c>
      <c r="AD330" s="103" t="str">
        <f t="shared" si="65"/>
        <v/>
      </c>
      <c r="AE330" s="103" t="str">
        <f t="shared" si="66"/>
        <v/>
      </c>
      <c r="AF330" s="103" t="str">
        <f t="shared" si="67"/>
        <v/>
      </c>
      <c r="BO330" s="75" t="str">
        <f t="shared" si="68"/>
        <v/>
      </c>
      <c r="BP330" s="75" t="str">
        <f t="shared" si="69"/>
        <v/>
      </c>
      <c r="BQ330" s="75" t="str">
        <f t="shared" si="70"/>
        <v/>
      </c>
      <c r="BR330" s="75" t="str">
        <f t="shared" si="71"/>
        <v/>
      </c>
      <c r="BU330" s="75" t="str">
        <f t="shared" si="72"/>
        <v/>
      </c>
      <c r="CY330" s="42" t="str">
        <f t="shared" si="75"/>
        <v/>
      </c>
    </row>
    <row r="331" spans="1:103" ht="20.100000000000001" customHeight="1" x14ac:dyDescent="0.3">
      <c r="A331" s="93">
        <f>ROW()</f>
        <v>331</v>
      </c>
      <c r="B331" s="142" t="str">
        <f t="shared" si="73"/>
        <v/>
      </c>
      <c r="C331" s="142" t="str">
        <f t="shared" ref="C331:C394" si="76">IF(S331="Yes",B331,"")</f>
        <v/>
      </c>
      <c r="D331" s="142" t="str">
        <f>IF(C331="","",COUNTIFS(C$11:C331,"&gt;0"))</f>
        <v/>
      </c>
      <c r="E331" s="57"/>
      <c r="F331" s="58"/>
      <c r="G331" s="58"/>
      <c r="H331" s="57"/>
      <c r="I331" s="192"/>
      <c r="J331" s="68"/>
      <c r="K331" s="70">
        <v>0</v>
      </c>
      <c r="L331" s="196" t="str">
        <f>IFERROR(VLOOKUP(J331,Lists!J$4:K$719,2,FALSE),"")</f>
        <v/>
      </c>
      <c r="M331" s="71" t="str">
        <f>IFERROR(VLOOKUP(J331,Lists!J$4:L$719,3,FALSE),"")</f>
        <v/>
      </c>
      <c r="N331" s="72" t="str">
        <f t="shared" si="74"/>
        <v/>
      </c>
      <c r="O331" s="66"/>
      <c r="P331" s="193"/>
      <c r="Q331" s="194"/>
      <c r="R331" s="293"/>
      <c r="S331" s="97"/>
      <c r="T331" s="105"/>
      <c r="U331" s="106"/>
      <c r="V331" s="97"/>
      <c r="W331" s="107"/>
      <c r="X331" s="117"/>
      <c r="Y331" s="87" t="str">
        <f>IFERROR(VLOOKUP(I331,Lists!A$4:B$11,2,FALSE),"")</f>
        <v/>
      </c>
      <c r="Z331" s="87" t="str">
        <f>IFERROR(VLOOKUP(#REF!,Lists!A$12:B$45,2,FALSE),"")</f>
        <v/>
      </c>
      <c r="AA331" s="93" t="str">
        <f t="shared" ref="AA331:AA394" si="77">IF(K331&lt;&gt;0,IF(O331="","P",""),"")</f>
        <v/>
      </c>
      <c r="AB331" s="103" t="str">
        <f t="shared" ref="AB331:AB394" si="78">IF(K331&lt;&gt;0,IF(O331&lt;&gt;0,IF(S331="","P",""),"P"),"")</f>
        <v/>
      </c>
      <c r="AC331" s="103" t="str">
        <f t="shared" ref="AC331:AC394" si="79">IF(K331&lt;&gt;0,IF(S331="Yes",IF(Q331="","P",""),""),"")</f>
        <v/>
      </c>
      <c r="AD331" s="103" t="str">
        <f t="shared" ref="AD331:AD394" si="80">IF(K331&lt;&gt;0,IF(S331="Yes",IF(T331="","P",""),""),"")</f>
        <v/>
      </c>
      <c r="AE331" s="103" t="str">
        <f t="shared" ref="AE331:AE394" si="81">IF(K331&lt;&gt;0,IF(S331="Yes",IF(V331="","P",""),""),"")</f>
        <v/>
      </c>
      <c r="AF331" s="103" t="str">
        <f t="shared" ref="AF331:AF394" si="82">IF(K331&lt;&gt;0,IF(T331="No - Never began",IF(U331="","P",""),""),"")</f>
        <v/>
      </c>
      <c r="BO331" s="75" t="str">
        <f t="shared" ref="BO331:BO394" si="83">IF($O331&gt;0,IF(E331="","P",""),"")</f>
        <v/>
      </c>
      <c r="BP331" s="75" t="str">
        <f t="shared" ref="BP331:BP394" si="84">IF($O331&gt;0,IF(F331="","P",""),"")</f>
        <v/>
      </c>
      <c r="BQ331" s="75" t="str">
        <f t="shared" ref="BQ331:BQ394" si="85">IF($O331&gt;0,IF(G331="","P",""),"")</f>
        <v/>
      </c>
      <c r="BR331" s="75" t="str">
        <f t="shared" ref="BR331:BR394" si="86">IF($O331&gt;0,IF(H331="","P",""),"")</f>
        <v/>
      </c>
      <c r="BU331" s="75" t="str">
        <f t="shared" ref="BU331:BU394" si="87">IF($O331&gt;0,IF(K331=0,"P",""),"")</f>
        <v/>
      </c>
      <c r="CY331" s="42" t="str">
        <f t="shared" si="75"/>
        <v/>
      </c>
    </row>
    <row r="332" spans="1:103" ht="20.100000000000001" customHeight="1" x14ac:dyDescent="0.3">
      <c r="A332" s="93">
        <f>ROW()</f>
        <v>332</v>
      </c>
      <c r="B332" s="142" t="str">
        <f t="shared" ref="B332:B395" si="88">IF(H332&gt;0,IF(H332&amp;J332=H331&amp;J331,B331,B331+1),"")</f>
        <v/>
      </c>
      <c r="C332" s="142" t="str">
        <f t="shared" si="76"/>
        <v/>
      </c>
      <c r="D332" s="142" t="str">
        <f>IF(C332="","",COUNTIFS(C$11:C332,"&gt;0"))</f>
        <v/>
      </c>
      <c r="E332" s="57"/>
      <c r="F332" s="58"/>
      <c r="G332" s="58"/>
      <c r="H332" s="57"/>
      <c r="I332" s="192"/>
      <c r="J332" s="68"/>
      <c r="K332" s="70">
        <v>0</v>
      </c>
      <c r="L332" s="196" t="str">
        <f>IFERROR(VLOOKUP(J332,Lists!J$4:K$719,2,FALSE),"")</f>
        <v/>
      </c>
      <c r="M332" s="71" t="str">
        <f>IFERROR(VLOOKUP(J332,Lists!J$4:L$719,3,FALSE),"")</f>
        <v/>
      </c>
      <c r="N332" s="72" t="str">
        <f t="shared" ref="N332:N395" si="89">IF(K332&gt;0,K332*L332,"")</f>
        <v/>
      </c>
      <c r="O332" s="66"/>
      <c r="P332" s="193"/>
      <c r="Q332" s="194"/>
      <c r="R332" s="293"/>
      <c r="S332" s="97"/>
      <c r="T332" s="105"/>
      <c r="U332" s="106"/>
      <c r="V332" s="97"/>
      <c r="W332" s="107"/>
      <c r="X332" s="117"/>
      <c r="Y332" s="87" t="str">
        <f>IFERROR(VLOOKUP(I332,Lists!A$4:B$11,2,FALSE),"")</f>
        <v/>
      </c>
      <c r="Z332" s="87" t="str">
        <f>IFERROR(VLOOKUP(#REF!,Lists!A$12:B$45,2,FALSE),"")</f>
        <v/>
      </c>
      <c r="AA332" s="93" t="str">
        <f t="shared" si="77"/>
        <v/>
      </c>
      <c r="AB332" s="103" t="str">
        <f t="shared" si="78"/>
        <v/>
      </c>
      <c r="AC332" s="103" t="str">
        <f t="shared" si="79"/>
        <v/>
      </c>
      <c r="AD332" s="103" t="str">
        <f t="shared" si="80"/>
        <v/>
      </c>
      <c r="AE332" s="103" t="str">
        <f t="shared" si="81"/>
        <v/>
      </c>
      <c r="AF332" s="103" t="str">
        <f t="shared" si="82"/>
        <v/>
      </c>
      <c r="BO332" s="75" t="str">
        <f t="shared" si="83"/>
        <v/>
      </c>
      <c r="BP332" s="75" t="str">
        <f t="shared" si="84"/>
        <v/>
      </c>
      <c r="BQ332" s="75" t="str">
        <f t="shared" si="85"/>
        <v/>
      </c>
      <c r="BR332" s="75" t="str">
        <f t="shared" si="86"/>
        <v/>
      </c>
      <c r="BU332" s="75" t="str">
        <f t="shared" si="87"/>
        <v/>
      </c>
      <c r="CY332" s="42" t="str">
        <f t="shared" ref="CY332:CY395" si="90">IF(K332&lt;&gt;0,IF(O332="","P",""),"")</f>
        <v/>
      </c>
    </row>
    <row r="333" spans="1:103" ht="20.100000000000001" customHeight="1" x14ac:dyDescent="0.3">
      <c r="A333" s="93">
        <f>ROW()</f>
        <v>333</v>
      </c>
      <c r="B333" s="142" t="str">
        <f t="shared" si="88"/>
        <v/>
      </c>
      <c r="C333" s="142" t="str">
        <f t="shared" si="76"/>
        <v/>
      </c>
      <c r="D333" s="142" t="str">
        <f>IF(C333="","",COUNTIFS(C$11:C333,"&gt;0"))</f>
        <v/>
      </c>
      <c r="E333" s="57"/>
      <c r="F333" s="58"/>
      <c r="G333" s="58"/>
      <c r="H333" s="57"/>
      <c r="I333" s="192"/>
      <c r="J333" s="68"/>
      <c r="K333" s="70">
        <v>0</v>
      </c>
      <c r="L333" s="196" t="str">
        <f>IFERROR(VLOOKUP(J333,Lists!J$4:K$719,2,FALSE),"")</f>
        <v/>
      </c>
      <c r="M333" s="71" t="str">
        <f>IFERROR(VLOOKUP(J333,Lists!J$4:L$719,3,FALSE),"")</f>
        <v/>
      </c>
      <c r="N333" s="72" t="str">
        <f t="shared" si="89"/>
        <v/>
      </c>
      <c r="O333" s="66"/>
      <c r="P333" s="193"/>
      <c r="Q333" s="194"/>
      <c r="R333" s="293"/>
      <c r="S333" s="97"/>
      <c r="T333" s="105"/>
      <c r="U333" s="106"/>
      <c r="V333" s="97"/>
      <c r="W333" s="107"/>
      <c r="X333" s="117"/>
      <c r="Y333" s="87" t="str">
        <f>IFERROR(VLOOKUP(I333,Lists!A$4:B$11,2,FALSE),"")</f>
        <v/>
      </c>
      <c r="Z333" s="87" t="str">
        <f>IFERROR(VLOOKUP(#REF!,Lists!A$12:B$45,2,FALSE),"")</f>
        <v/>
      </c>
      <c r="AA333" s="93" t="str">
        <f t="shared" si="77"/>
        <v/>
      </c>
      <c r="AB333" s="103" t="str">
        <f t="shared" si="78"/>
        <v/>
      </c>
      <c r="AC333" s="103" t="str">
        <f t="shared" si="79"/>
        <v/>
      </c>
      <c r="AD333" s="103" t="str">
        <f t="shared" si="80"/>
        <v/>
      </c>
      <c r="AE333" s="103" t="str">
        <f t="shared" si="81"/>
        <v/>
      </c>
      <c r="AF333" s="103" t="str">
        <f t="shared" si="82"/>
        <v/>
      </c>
      <c r="BO333" s="75" t="str">
        <f t="shared" si="83"/>
        <v/>
      </c>
      <c r="BP333" s="75" t="str">
        <f t="shared" si="84"/>
        <v/>
      </c>
      <c r="BQ333" s="75" t="str">
        <f t="shared" si="85"/>
        <v/>
      </c>
      <c r="BR333" s="75" t="str">
        <f t="shared" si="86"/>
        <v/>
      </c>
      <c r="BU333" s="75" t="str">
        <f t="shared" si="87"/>
        <v/>
      </c>
      <c r="CY333" s="42" t="str">
        <f t="shared" si="90"/>
        <v/>
      </c>
    </row>
    <row r="334" spans="1:103" ht="20.100000000000001" customHeight="1" x14ac:dyDescent="0.3">
      <c r="A334" s="93">
        <f>ROW()</f>
        <v>334</v>
      </c>
      <c r="B334" s="142" t="str">
        <f t="shared" si="88"/>
        <v/>
      </c>
      <c r="C334" s="142" t="str">
        <f t="shared" si="76"/>
        <v/>
      </c>
      <c r="D334" s="142" t="str">
        <f>IF(C334="","",COUNTIFS(C$11:C334,"&gt;0"))</f>
        <v/>
      </c>
      <c r="E334" s="57"/>
      <c r="F334" s="58"/>
      <c r="G334" s="58"/>
      <c r="H334" s="57"/>
      <c r="I334" s="192"/>
      <c r="J334" s="68"/>
      <c r="K334" s="70">
        <v>0</v>
      </c>
      <c r="L334" s="196" t="str">
        <f>IFERROR(VLOOKUP(J334,Lists!J$4:K$719,2,FALSE),"")</f>
        <v/>
      </c>
      <c r="M334" s="71" t="str">
        <f>IFERROR(VLOOKUP(J334,Lists!J$4:L$719,3,FALSE),"")</f>
        <v/>
      </c>
      <c r="N334" s="72" t="str">
        <f t="shared" si="89"/>
        <v/>
      </c>
      <c r="O334" s="66"/>
      <c r="P334" s="193"/>
      <c r="Q334" s="194"/>
      <c r="R334" s="293"/>
      <c r="S334" s="97"/>
      <c r="T334" s="105"/>
      <c r="U334" s="106"/>
      <c r="V334" s="97"/>
      <c r="W334" s="107"/>
      <c r="X334" s="117"/>
      <c r="Y334" s="87" t="str">
        <f>IFERROR(VLOOKUP(I334,Lists!A$4:B$11,2,FALSE),"")</f>
        <v/>
      </c>
      <c r="Z334" s="87" t="str">
        <f>IFERROR(VLOOKUP(#REF!,Lists!A$12:B$45,2,FALSE),"")</f>
        <v/>
      </c>
      <c r="AA334" s="93" t="str">
        <f t="shared" si="77"/>
        <v/>
      </c>
      <c r="AB334" s="103" t="str">
        <f t="shared" si="78"/>
        <v/>
      </c>
      <c r="AC334" s="103" t="str">
        <f t="shared" si="79"/>
        <v/>
      </c>
      <c r="AD334" s="103" t="str">
        <f t="shared" si="80"/>
        <v/>
      </c>
      <c r="AE334" s="103" t="str">
        <f t="shared" si="81"/>
        <v/>
      </c>
      <c r="AF334" s="103" t="str">
        <f t="shared" si="82"/>
        <v/>
      </c>
      <c r="BO334" s="75" t="str">
        <f t="shared" si="83"/>
        <v/>
      </c>
      <c r="BP334" s="75" t="str">
        <f t="shared" si="84"/>
        <v/>
      </c>
      <c r="BQ334" s="75" t="str">
        <f t="shared" si="85"/>
        <v/>
      </c>
      <c r="BR334" s="75" t="str">
        <f t="shared" si="86"/>
        <v/>
      </c>
      <c r="BU334" s="75" t="str">
        <f t="shared" si="87"/>
        <v/>
      </c>
      <c r="CY334" s="42" t="str">
        <f t="shared" si="90"/>
        <v/>
      </c>
    </row>
    <row r="335" spans="1:103" ht="20.100000000000001" customHeight="1" x14ac:dyDescent="0.3">
      <c r="A335" s="93">
        <f>ROW()</f>
        <v>335</v>
      </c>
      <c r="B335" s="142" t="str">
        <f t="shared" si="88"/>
        <v/>
      </c>
      <c r="C335" s="142" t="str">
        <f t="shared" si="76"/>
        <v/>
      </c>
      <c r="D335" s="142" t="str">
        <f>IF(C335="","",COUNTIFS(C$11:C335,"&gt;0"))</f>
        <v/>
      </c>
      <c r="E335" s="57"/>
      <c r="F335" s="58"/>
      <c r="G335" s="58"/>
      <c r="H335" s="57"/>
      <c r="I335" s="192"/>
      <c r="J335" s="68"/>
      <c r="K335" s="70">
        <v>0</v>
      </c>
      <c r="L335" s="196" t="str">
        <f>IFERROR(VLOOKUP(J335,Lists!J$4:K$719,2,FALSE),"")</f>
        <v/>
      </c>
      <c r="M335" s="71" t="str">
        <f>IFERROR(VLOOKUP(J335,Lists!J$4:L$719,3,FALSE),"")</f>
        <v/>
      </c>
      <c r="N335" s="72" t="str">
        <f t="shared" si="89"/>
        <v/>
      </c>
      <c r="O335" s="66"/>
      <c r="P335" s="193"/>
      <c r="Q335" s="194"/>
      <c r="R335" s="293"/>
      <c r="S335" s="97"/>
      <c r="T335" s="105"/>
      <c r="U335" s="106"/>
      <c r="V335" s="97"/>
      <c r="W335" s="107"/>
      <c r="X335" s="117"/>
      <c r="Y335" s="87" t="str">
        <f>IFERROR(VLOOKUP(I335,Lists!A$4:B$11,2,FALSE),"")</f>
        <v/>
      </c>
      <c r="Z335" s="87" t="str">
        <f>IFERROR(VLOOKUP(#REF!,Lists!A$12:B$45,2,FALSE),"")</f>
        <v/>
      </c>
      <c r="AA335" s="93" t="str">
        <f t="shared" si="77"/>
        <v/>
      </c>
      <c r="AB335" s="103" t="str">
        <f t="shared" si="78"/>
        <v/>
      </c>
      <c r="AC335" s="103" t="str">
        <f t="shared" si="79"/>
        <v/>
      </c>
      <c r="AD335" s="103" t="str">
        <f t="shared" si="80"/>
        <v/>
      </c>
      <c r="AE335" s="103" t="str">
        <f t="shared" si="81"/>
        <v/>
      </c>
      <c r="AF335" s="103" t="str">
        <f t="shared" si="82"/>
        <v/>
      </c>
      <c r="BO335" s="75" t="str">
        <f t="shared" si="83"/>
        <v/>
      </c>
      <c r="BP335" s="75" t="str">
        <f t="shared" si="84"/>
        <v/>
      </c>
      <c r="BQ335" s="75" t="str">
        <f t="shared" si="85"/>
        <v/>
      </c>
      <c r="BR335" s="75" t="str">
        <f t="shared" si="86"/>
        <v/>
      </c>
      <c r="BU335" s="75" t="str">
        <f t="shared" si="87"/>
        <v/>
      </c>
      <c r="CY335" s="42" t="str">
        <f t="shared" si="90"/>
        <v/>
      </c>
    </row>
    <row r="336" spans="1:103" ht="20.100000000000001" customHeight="1" x14ac:dyDescent="0.3">
      <c r="A336" s="93">
        <f>ROW()</f>
        <v>336</v>
      </c>
      <c r="B336" s="142" t="str">
        <f t="shared" si="88"/>
        <v/>
      </c>
      <c r="C336" s="142" t="str">
        <f t="shared" si="76"/>
        <v/>
      </c>
      <c r="D336" s="142" t="str">
        <f>IF(C336="","",COUNTIFS(C$11:C336,"&gt;0"))</f>
        <v/>
      </c>
      <c r="E336" s="57"/>
      <c r="F336" s="58"/>
      <c r="G336" s="58"/>
      <c r="H336" s="57"/>
      <c r="I336" s="192"/>
      <c r="J336" s="68"/>
      <c r="K336" s="70">
        <v>0</v>
      </c>
      <c r="L336" s="196" t="str">
        <f>IFERROR(VLOOKUP(J336,Lists!J$4:K$719,2,FALSE),"")</f>
        <v/>
      </c>
      <c r="M336" s="71" t="str">
        <f>IFERROR(VLOOKUP(J336,Lists!J$4:L$719,3,FALSE),"")</f>
        <v/>
      </c>
      <c r="N336" s="72" t="str">
        <f t="shared" si="89"/>
        <v/>
      </c>
      <c r="O336" s="66"/>
      <c r="P336" s="193"/>
      <c r="Q336" s="194"/>
      <c r="R336" s="293"/>
      <c r="S336" s="97"/>
      <c r="T336" s="105"/>
      <c r="U336" s="106"/>
      <c r="V336" s="97"/>
      <c r="W336" s="107"/>
      <c r="X336" s="117"/>
      <c r="Y336" s="87" t="str">
        <f>IFERROR(VLOOKUP(I336,Lists!A$4:B$11,2,FALSE),"")</f>
        <v/>
      </c>
      <c r="Z336" s="87" t="str">
        <f>IFERROR(VLOOKUP(#REF!,Lists!A$12:B$45,2,FALSE),"")</f>
        <v/>
      </c>
      <c r="AA336" s="93" t="str">
        <f t="shared" si="77"/>
        <v/>
      </c>
      <c r="AB336" s="103" t="str">
        <f t="shared" si="78"/>
        <v/>
      </c>
      <c r="AC336" s="103" t="str">
        <f t="shared" si="79"/>
        <v/>
      </c>
      <c r="AD336" s="103" t="str">
        <f t="shared" si="80"/>
        <v/>
      </c>
      <c r="AE336" s="103" t="str">
        <f t="shared" si="81"/>
        <v/>
      </c>
      <c r="AF336" s="103" t="str">
        <f t="shared" si="82"/>
        <v/>
      </c>
      <c r="BO336" s="75" t="str">
        <f t="shared" si="83"/>
        <v/>
      </c>
      <c r="BP336" s="75" t="str">
        <f t="shared" si="84"/>
        <v/>
      </c>
      <c r="BQ336" s="75" t="str">
        <f t="shared" si="85"/>
        <v/>
      </c>
      <c r="BR336" s="75" t="str">
        <f t="shared" si="86"/>
        <v/>
      </c>
      <c r="BU336" s="75" t="str">
        <f t="shared" si="87"/>
        <v/>
      </c>
      <c r="CY336" s="42" t="str">
        <f t="shared" si="90"/>
        <v/>
      </c>
    </row>
    <row r="337" spans="1:103" ht="20.100000000000001" customHeight="1" x14ac:dyDescent="0.3">
      <c r="A337" s="93">
        <f>ROW()</f>
        <v>337</v>
      </c>
      <c r="B337" s="142" t="str">
        <f t="shared" si="88"/>
        <v/>
      </c>
      <c r="C337" s="142" t="str">
        <f t="shared" si="76"/>
        <v/>
      </c>
      <c r="D337" s="142" t="str">
        <f>IF(C337="","",COUNTIFS(C$11:C337,"&gt;0"))</f>
        <v/>
      </c>
      <c r="E337" s="57"/>
      <c r="F337" s="58"/>
      <c r="G337" s="58"/>
      <c r="H337" s="57"/>
      <c r="I337" s="192"/>
      <c r="J337" s="68"/>
      <c r="K337" s="70">
        <v>0</v>
      </c>
      <c r="L337" s="196" t="str">
        <f>IFERROR(VLOOKUP(J337,Lists!J$4:K$719,2,FALSE),"")</f>
        <v/>
      </c>
      <c r="M337" s="71" t="str">
        <f>IFERROR(VLOOKUP(J337,Lists!J$4:L$719,3,FALSE),"")</f>
        <v/>
      </c>
      <c r="N337" s="72" t="str">
        <f t="shared" si="89"/>
        <v/>
      </c>
      <c r="O337" s="66"/>
      <c r="P337" s="193"/>
      <c r="Q337" s="194"/>
      <c r="R337" s="293"/>
      <c r="S337" s="97"/>
      <c r="T337" s="105"/>
      <c r="U337" s="106"/>
      <c r="V337" s="97"/>
      <c r="W337" s="107"/>
      <c r="X337" s="117"/>
      <c r="Y337" s="87" t="str">
        <f>IFERROR(VLOOKUP(I337,Lists!A$4:B$11,2,FALSE),"")</f>
        <v/>
      </c>
      <c r="Z337" s="87" t="str">
        <f>IFERROR(VLOOKUP(#REF!,Lists!A$12:B$45,2,FALSE),"")</f>
        <v/>
      </c>
      <c r="AA337" s="93" t="str">
        <f t="shared" si="77"/>
        <v/>
      </c>
      <c r="AB337" s="103" t="str">
        <f t="shared" si="78"/>
        <v/>
      </c>
      <c r="AC337" s="103" t="str">
        <f t="shared" si="79"/>
        <v/>
      </c>
      <c r="AD337" s="103" t="str">
        <f t="shared" si="80"/>
        <v/>
      </c>
      <c r="AE337" s="103" t="str">
        <f t="shared" si="81"/>
        <v/>
      </c>
      <c r="AF337" s="103" t="str">
        <f t="shared" si="82"/>
        <v/>
      </c>
      <c r="BO337" s="75" t="str">
        <f t="shared" si="83"/>
        <v/>
      </c>
      <c r="BP337" s="75" t="str">
        <f t="shared" si="84"/>
        <v/>
      </c>
      <c r="BQ337" s="75" t="str">
        <f t="shared" si="85"/>
        <v/>
      </c>
      <c r="BR337" s="75" t="str">
        <f t="shared" si="86"/>
        <v/>
      </c>
      <c r="BU337" s="75" t="str">
        <f t="shared" si="87"/>
        <v/>
      </c>
      <c r="CY337" s="42" t="str">
        <f t="shared" si="90"/>
        <v/>
      </c>
    </row>
    <row r="338" spans="1:103" ht="20.100000000000001" customHeight="1" x14ac:dyDescent="0.3">
      <c r="A338" s="93">
        <f>ROW()</f>
        <v>338</v>
      </c>
      <c r="B338" s="142" t="str">
        <f t="shared" si="88"/>
        <v/>
      </c>
      <c r="C338" s="142" t="str">
        <f t="shared" si="76"/>
        <v/>
      </c>
      <c r="D338" s="142" t="str">
        <f>IF(C338="","",COUNTIFS(C$11:C338,"&gt;0"))</f>
        <v/>
      </c>
      <c r="E338" s="57"/>
      <c r="F338" s="58"/>
      <c r="G338" s="58"/>
      <c r="H338" s="57"/>
      <c r="I338" s="192"/>
      <c r="J338" s="68"/>
      <c r="K338" s="70">
        <v>0</v>
      </c>
      <c r="L338" s="196" t="str">
        <f>IFERROR(VLOOKUP(J338,Lists!J$4:K$719,2,FALSE),"")</f>
        <v/>
      </c>
      <c r="M338" s="71" t="str">
        <f>IFERROR(VLOOKUP(J338,Lists!J$4:L$719,3,FALSE),"")</f>
        <v/>
      </c>
      <c r="N338" s="72" t="str">
        <f t="shared" si="89"/>
        <v/>
      </c>
      <c r="O338" s="66"/>
      <c r="P338" s="193"/>
      <c r="Q338" s="194"/>
      <c r="R338" s="293"/>
      <c r="S338" s="97"/>
      <c r="T338" s="105"/>
      <c r="U338" s="106"/>
      <c r="V338" s="97"/>
      <c r="W338" s="107"/>
      <c r="X338" s="117"/>
      <c r="Y338" s="87" t="str">
        <f>IFERROR(VLOOKUP(I338,Lists!A$4:B$11,2,FALSE),"")</f>
        <v/>
      </c>
      <c r="Z338" s="87" t="str">
        <f>IFERROR(VLOOKUP(#REF!,Lists!A$12:B$45,2,FALSE),"")</f>
        <v/>
      </c>
      <c r="AA338" s="93" t="str">
        <f t="shared" si="77"/>
        <v/>
      </c>
      <c r="AB338" s="103" t="str">
        <f t="shared" si="78"/>
        <v/>
      </c>
      <c r="AC338" s="103" t="str">
        <f t="shared" si="79"/>
        <v/>
      </c>
      <c r="AD338" s="103" t="str">
        <f t="shared" si="80"/>
        <v/>
      </c>
      <c r="AE338" s="103" t="str">
        <f t="shared" si="81"/>
        <v/>
      </c>
      <c r="AF338" s="103" t="str">
        <f t="shared" si="82"/>
        <v/>
      </c>
      <c r="BO338" s="75" t="str">
        <f t="shared" si="83"/>
        <v/>
      </c>
      <c r="BP338" s="75" t="str">
        <f t="shared" si="84"/>
        <v/>
      </c>
      <c r="BQ338" s="75" t="str">
        <f t="shared" si="85"/>
        <v/>
      </c>
      <c r="BR338" s="75" t="str">
        <f t="shared" si="86"/>
        <v/>
      </c>
      <c r="BU338" s="75" t="str">
        <f t="shared" si="87"/>
        <v/>
      </c>
      <c r="CY338" s="42" t="str">
        <f t="shared" si="90"/>
        <v/>
      </c>
    </row>
    <row r="339" spans="1:103" ht="20.100000000000001" customHeight="1" x14ac:dyDescent="0.3">
      <c r="A339" s="93">
        <f>ROW()</f>
        <v>339</v>
      </c>
      <c r="B339" s="142" t="str">
        <f t="shared" si="88"/>
        <v/>
      </c>
      <c r="C339" s="142" t="str">
        <f t="shared" si="76"/>
        <v/>
      </c>
      <c r="D339" s="142" t="str">
        <f>IF(C339="","",COUNTIFS(C$11:C339,"&gt;0"))</f>
        <v/>
      </c>
      <c r="E339" s="57"/>
      <c r="F339" s="58"/>
      <c r="G339" s="58"/>
      <c r="H339" s="57"/>
      <c r="I339" s="192"/>
      <c r="J339" s="68"/>
      <c r="K339" s="70">
        <v>0</v>
      </c>
      <c r="L339" s="196" t="str">
        <f>IFERROR(VLOOKUP(J339,Lists!J$4:K$719,2,FALSE),"")</f>
        <v/>
      </c>
      <c r="M339" s="71" t="str">
        <f>IFERROR(VLOOKUP(J339,Lists!J$4:L$719,3,FALSE),"")</f>
        <v/>
      </c>
      <c r="N339" s="72" t="str">
        <f t="shared" si="89"/>
        <v/>
      </c>
      <c r="O339" s="66"/>
      <c r="P339" s="193"/>
      <c r="Q339" s="194"/>
      <c r="R339" s="293"/>
      <c r="S339" s="97"/>
      <c r="T339" s="105"/>
      <c r="U339" s="106"/>
      <c r="V339" s="97"/>
      <c r="W339" s="107"/>
      <c r="X339" s="117"/>
      <c r="Y339" s="87" t="str">
        <f>IFERROR(VLOOKUP(I339,Lists!A$4:B$11,2,FALSE),"")</f>
        <v/>
      </c>
      <c r="Z339" s="87" t="str">
        <f>IFERROR(VLOOKUP(#REF!,Lists!A$12:B$45,2,FALSE),"")</f>
        <v/>
      </c>
      <c r="AA339" s="93" t="str">
        <f t="shared" si="77"/>
        <v/>
      </c>
      <c r="AB339" s="103" t="str">
        <f t="shared" si="78"/>
        <v/>
      </c>
      <c r="AC339" s="103" t="str">
        <f t="shared" si="79"/>
        <v/>
      </c>
      <c r="AD339" s="103" t="str">
        <f t="shared" si="80"/>
        <v/>
      </c>
      <c r="AE339" s="103" t="str">
        <f t="shared" si="81"/>
        <v/>
      </c>
      <c r="AF339" s="103" t="str">
        <f t="shared" si="82"/>
        <v/>
      </c>
      <c r="BO339" s="75" t="str">
        <f t="shared" si="83"/>
        <v/>
      </c>
      <c r="BP339" s="75" t="str">
        <f t="shared" si="84"/>
        <v/>
      </c>
      <c r="BQ339" s="75" t="str">
        <f t="shared" si="85"/>
        <v/>
      </c>
      <c r="BR339" s="75" t="str">
        <f t="shared" si="86"/>
        <v/>
      </c>
      <c r="BU339" s="75" t="str">
        <f t="shared" si="87"/>
        <v/>
      </c>
      <c r="CY339" s="42" t="str">
        <f t="shared" si="90"/>
        <v/>
      </c>
    </row>
    <row r="340" spans="1:103" ht="20.100000000000001" customHeight="1" x14ac:dyDescent="0.3">
      <c r="A340" s="93">
        <f>ROW()</f>
        <v>340</v>
      </c>
      <c r="B340" s="142" t="str">
        <f t="shared" si="88"/>
        <v/>
      </c>
      <c r="C340" s="142" t="str">
        <f t="shared" si="76"/>
        <v/>
      </c>
      <c r="D340" s="142" t="str">
        <f>IF(C340="","",COUNTIFS(C$11:C340,"&gt;0"))</f>
        <v/>
      </c>
      <c r="E340" s="57"/>
      <c r="F340" s="58"/>
      <c r="G340" s="58"/>
      <c r="H340" s="57"/>
      <c r="I340" s="192"/>
      <c r="J340" s="68"/>
      <c r="K340" s="70">
        <v>0</v>
      </c>
      <c r="L340" s="196" t="str">
        <f>IFERROR(VLOOKUP(J340,Lists!J$4:K$719,2,FALSE),"")</f>
        <v/>
      </c>
      <c r="M340" s="71" t="str">
        <f>IFERROR(VLOOKUP(J340,Lists!J$4:L$719,3,FALSE),"")</f>
        <v/>
      </c>
      <c r="N340" s="72" t="str">
        <f t="shared" si="89"/>
        <v/>
      </c>
      <c r="O340" s="66"/>
      <c r="P340" s="193"/>
      <c r="Q340" s="194"/>
      <c r="R340" s="293"/>
      <c r="S340" s="97"/>
      <c r="T340" s="105"/>
      <c r="U340" s="106"/>
      <c r="V340" s="97"/>
      <c r="W340" s="107"/>
      <c r="X340" s="117"/>
      <c r="Y340" s="87" t="str">
        <f>IFERROR(VLOOKUP(I340,Lists!A$4:B$11,2,FALSE),"")</f>
        <v/>
      </c>
      <c r="Z340" s="87" t="str">
        <f>IFERROR(VLOOKUP(#REF!,Lists!A$12:B$45,2,FALSE),"")</f>
        <v/>
      </c>
      <c r="AA340" s="93" t="str">
        <f t="shared" si="77"/>
        <v/>
      </c>
      <c r="AB340" s="103" t="str">
        <f t="shared" si="78"/>
        <v/>
      </c>
      <c r="AC340" s="103" t="str">
        <f t="shared" si="79"/>
        <v/>
      </c>
      <c r="AD340" s="103" t="str">
        <f t="shared" si="80"/>
        <v/>
      </c>
      <c r="AE340" s="103" t="str">
        <f t="shared" si="81"/>
        <v/>
      </c>
      <c r="AF340" s="103" t="str">
        <f t="shared" si="82"/>
        <v/>
      </c>
      <c r="BO340" s="75" t="str">
        <f t="shared" si="83"/>
        <v/>
      </c>
      <c r="BP340" s="75" t="str">
        <f t="shared" si="84"/>
        <v/>
      </c>
      <c r="BQ340" s="75" t="str">
        <f t="shared" si="85"/>
        <v/>
      </c>
      <c r="BR340" s="75" t="str">
        <f t="shared" si="86"/>
        <v/>
      </c>
      <c r="BU340" s="75" t="str">
        <f t="shared" si="87"/>
        <v/>
      </c>
      <c r="CY340" s="42" t="str">
        <f t="shared" si="90"/>
        <v/>
      </c>
    </row>
    <row r="341" spans="1:103" ht="20.100000000000001" customHeight="1" x14ac:dyDescent="0.3">
      <c r="A341" s="93">
        <f>ROW()</f>
        <v>341</v>
      </c>
      <c r="B341" s="142" t="str">
        <f t="shared" si="88"/>
        <v/>
      </c>
      <c r="C341" s="142" t="str">
        <f t="shared" si="76"/>
        <v/>
      </c>
      <c r="D341" s="142" t="str">
        <f>IF(C341="","",COUNTIFS(C$11:C341,"&gt;0"))</f>
        <v/>
      </c>
      <c r="E341" s="57"/>
      <c r="F341" s="58"/>
      <c r="G341" s="58"/>
      <c r="H341" s="57"/>
      <c r="I341" s="192"/>
      <c r="J341" s="68"/>
      <c r="K341" s="70">
        <v>0</v>
      </c>
      <c r="L341" s="196" t="str">
        <f>IFERROR(VLOOKUP(J341,Lists!J$4:K$719,2,FALSE),"")</f>
        <v/>
      </c>
      <c r="M341" s="71" t="str">
        <f>IFERROR(VLOOKUP(J341,Lists!J$4:L$719,3,FALSE),"")</f>
        <v/>
      </c>
      <c r="N341" s="72" t="str">
        <f t="shared" si="89"/>
        <v/>
      </c>
      <c r="O341" s="66"/>
      <c r="P341" s="193"/>
      <c r="Q341" s="194"/>
      <c r="R341" s="293"/>
      <c r="S341" s="97"/>
      <c r="T341" s="105"/>
      <c r="U341" s="106"/>
      <c r="V341" s="97"/>
      <c r="W341" s="107"/>
      <c r="X341" s="117"/>
      <c r="Y341" s="87" t="str">
        <f>IFERROR(VLOOKUP(I341,Lists!A$4:B$11,2,FALSE),"")</f>
        <v/>
      </c>
      <c r="Z341" s="87" t="str">
        <f>IFERROR(VLOOKUP(#REF!,Lists!A$12:B$45,2,FALSE),"")</f>
        <v/>
      </c>
      <c r="AA341" s="93" t="str">
        <f t="shared" si="77"/>
        <v/>
      </c>
      <c r="AB341" s="103" t="str">
        <f t="shared" si="78"/>
        <v/>
      </c>
      <c r="AC341" s="103" t="str">
        <f t="shared" si="79"/>
        <v/>
      </c>
      <c r="AD341" s="103" t="str">
        <f t="shared" si="80"/>
        <v/>
      </c>
      <c r="AE341" s="103" t="str">
        <f t="shared" si="81"/>
        <v/>
      </c>
      <c r="AF341" s="103" t="str">
        <f t="shared" si="82"/>
        <v/>
      </c>
      <c r="BO341" s="75" t="str">
        <f t="shared" si="83"/>
        <v/>
      </c>
      <c r="BP341" s="75" t="str">
        <f t="shared" si="84"/>
        <v/>
      </c>
      <c r="BQ341" s="75" t="str">
        <f t="shared" si="85"/>
        <v/>
      </c>
      <c r="BR341" s="75" t="str">
        <f t="shared" si="86"/>
        <v/>
      </c>
      <c r="BU341" s="75" t="str">
        <f t="shared" si="87"/>
        <v/>
      </c>
      <c r="CY341" s="42" t="str">
        <f t="shared" si="90"/>
        <v/>
      </c>
    </row>
    <row r="342" spans="1:103" ht="20.100000000000001" customHeight="1" x14ac:dyDescent="0.3">
      <c r="A342" s="93">
        <f>ROW()</f>
        <v>342</v>
      </c>
      <c r="B342" s="142" t="str">
        <f t="shared" si="88"/>
        <v/>
      </c>
      <c r="C342" s="142" t="str">
        <f t="shared" si="76"/>
        <v/>
      </c>
      <c r="D342" s="142" t="str">
        <f>IF(C342="","",COUNTIFS(C$11:C342,"&gt;0"))</f>
        <v/>
      </c>
      <c r="E342" s="57"/>
      <c r="F342" s="58"/>
      <c r="G342" s="58"/>
      <c r="H342" s="57"/>
      <c r="I342" s="192"/>
      <c r="J342" s="68"/>
      <c r="K342" s="70">
        <v>0</v>
      </c>
      <c r="L342" s="196" t="str">
        <f>IFERROR(VLOOKUP(J342,Lists!J$4:K$719,2,FALSE),"")</f>
        <v/>
      </c>
      <c r="M342" s="71" t="str">
        <f>IFERROR(VLOOKUP(J342,Lists!J$4:L$719,3,FALSE),"")</f>
        <v/>
      </c>
      <c r="N342" s="72" t="str">
        <f t="shared" si="89"/>
        <v/>
      </c>
      <c r="O342" s="66"/>
      <c r="P342" s="193"/>
      <c r="Q342" s="194"/>
      <c r="R342" s="293"/>
      <c r="S342" s="97"/>
      <c r="T342" s="105"/>
      <c r="U342" s="106"/>
      <c r="V342" s="97"/>
      <c r="W342" s="107"/>
      <c r="X342" s="117"/>
      <c r="Y342" s="87" t="str">
        <f>IFERROR(VLOOKUP(I342,Lists!A$4:B$11,2,FALSE),"")</f>
        <v/>
      </c>
      <c r="Z342" s="87" t="str">
        <f>IFERROR(VLOOKUP(#REF!,Lists!A$12:B$45,2,FALSE),"")</f>
        <v/>
      </c>
      <c r="AA342" s="93" t="str">
        <f t="shared" si="77"/>
        <v/>
      </c>
      <c r="AB342" s="103" t="str">
        <f t="shared" si="78"/>
        <v/>
      </c>
      <c r="AC342" s="103" t="str">
        <f t="shared" si="79"/>
        <v/>
      </c>
      <c r="AD342" s="103" t="str">
        <f t="shared" si="80"/>
        <v/>
      </c>
      <c r="AE342" s="103" t="str">
        <f t="shared" si="81"/>
        <v/>
      </c>
      <c r="AF342" s="103" t="str">
        <f t="shared" si="82"/>
        <v/>
      </c>
      <c r="BO342" s="75" t="str">
        <f t="shared" si="83"/>
        <v/>
      </c>
      <c r="BP342" s="75" t="str">
        <f t="shared" si="84"/>
        <v/>
      </c>
      <c r="BQ342" s="75" t="str">
        <f t="shared" si="85"/>
        <v/>
      </c>
      <c r="BR342" s="75" t="str">
        <f t="shared" si="86"/>
        <v/>
      </c>
      <c r="BU342" s="75" t="str">
        <f t="shared" si="87"/>
        <v/>
      </c>
      <c r="CY342" s="42" t="str">
        <f t="shared" si="90"/>
        <v/>
      </c>
    </row>
    <row r="343" spans="1:103" ht="20.100000000000001" customHeight="1" x14ac:dyDescent="0.3">
      <c r="A343" s="93">
        <f>ROW()</f>
        <v>343</v>
      </c>
      <c r="B343" s="142" t="str">
        <f t="shared" si="88"/>
        <v/>
      </c>
      <c r="C343" s="142" t="str">
        <f t="shared" si="76"/>
        <v/>
      </c>
      <c r="D343" s="142" t="str">
        <f>IF(C343="","",COUNTIFS(C$11:C343,"&gt;0"))</f>
        <v/>
      </c>
      <c r="E343" s="57"/>
      <c r="F343" s="58"/>
      <c r="G343" s="58"/>
      <c r="H343" s="57"/>
      <c r="I343" s="192"/>
      <c r="J343" s="68"/>
      <c r="K343" s="70">
        <v>0</v>
      </c>
      <c r="L343" s="196" t="str">
        <f>IFERROR(VLOOKUP(J343,Lists!J$4:K$719,2,FALSE),"")</f>
        <v/>
      </c>
      <c r="M343" s="71" t="str">
        <f>IFERROR(VLOOKUP(J343,Lists!J$4:L$719,3,FALSE),"")</f>
        <v/>
      </c>
      <c r="N343" s="72" t="str">
        <f t="shared" si="89"/>
        <v/>
      </c>
      <c r="O343" s="66"/>
      <c r="P343" s="193"/>
      <c r="Q343" s="194"/>
      <c r="R343" s="293"/>
      <c r="S343" s="97"/>
      <c r="T343" s="105"/>
      <c r="U343" s="106"/>
      <c r="V343" s="97"/>
      <c r="W343" s="107"/>
      <c r="X343" s="117"/>
      <c r="Y343" s="87" t="str">
        <f>IFERROR(VLOOKUP(I343,Lists!A$4:B$11,2,FALSE),"")</f>
        <v/>
      </c>
      <c r="Z343" s="87" t="str">
        <f>IFERROR(VLOOKUP(#REF!,Lists!A$12:B$45,2,FALSE),"")</f>
        <v/>
      </c>
      <c r="AA343" s="93" t="str">
        <f t="shared" si="77"/>
        <v/>
      </c>
      <c r="AB343" s="103" t="str">
        <f t="shared" si="78"/>
        <v/>
      </c>
      <c r="AC343" s="103" t="str">
        <f t="shared" si="79"/>
        <v/>
      </c>
      <c r="AD343" s="103" t="str">
        <f t="shared" si="80"/>
        <v/>
      </c>
      <c r="AE343" s="103" t="str">
        <f t="shared" si="81"/>
        <v/>
      </c>
      <c r="AF343" s="103" t="str">
        <f t="shared" si="82"/>
        <v/>
      </c>
      <c r="BO343" s="75" t="str">
        <f t="shared" si="83"/>
        <v/>
      </c>
      <c r="BP343" s="75" t="str">
        <f t="shared" si="84"/>
        <v/>
      </c>
      <c r="BQ343" s="75" t="str">
        <f t="shared" si="85"/>
        <v/>
      </c>
      <c r="BR343" s="75" t="str">
        <f t="shared" si="86"/>
        <v/>
      </c>
      <c r="BU343" s="75" t="str">
        <f t="shared" si="87"/>
        <v/>
      </c>
      <c r="CY343" s="42" t="str">
        <f t="shared" si="90"/>
        <v/>
      </c>
    </row>
    <row r="344" spans="1:103" ht="20.100000000000001" customHeight="1" x14ac:dyDescent="0.3">
      <c r="A344" s="93">
        <f>ROW()</f>
        <v>344</v>
      </c>
      <c r="B344" s="142" t="str">
        <f t="shared" si="88"/>
        <v/>
      </c>
      <c r="C344" s="142" t="str">
        <f t="shared" si="76"/>
        <v/>
      </c>
      <c r="D344" s="142" t="str">
        <f>IF(C344="","",COUNTIFS(C$11:C344,"&gt;0"))</f>
        <v/>
      </c>
      <c r="E344" s="57"/>
      <c r="F344" s="58"/>
      <c r="G344" s="58"/>
      <c r="H344" s="57"/>
      <c r="I344" s="192"/>
      <c r="J344" s="68"/>
      <c r="K344" s="70">
        <v>0</v>
      </c>
      <c r="L344" s="196" t="str">
        <f>IFERROR(VLOOKUP(J344,Lists!J$4:K$719,2,FALSE),"")</f>
        <v/>
      </c>
      <c r="M344" s="71" t="str">
        <f>IFERROR(VLOOKUP(J344,Lists!J$4:L$719,3,FALSE),"")</f>
        <v/>
      </c>
      <c r="N344" s="72" t="str">
        <f t="shared" si="89"/>
        <v/>
      </c>
      <c r="O344" s="66"/>
      <c r="P344" s="193"/>
      <c r="Q344" s="194"/>
      <c r="R344" s="293"/>
      <c r="S344" s="97"/>
      <c r="T344" s="105"/>
      <c r="U344" s="106"/>
      <c r="V344" s="97"/>
      <c r="W344" s="107"/>
      <c r="X344" s="117"/>
      <c r="Y344" s="87" t="str">
        <f>IFERROR(VLOOKUP(I344,Lists!A$4:B$11,2,FALSE),"")</f>
        <v/>
      </c>
      <c r="Z344" s="87" t="str">
        <f>IFERROR(VLOOKUP(#REF!,Lists!A$12:B$45,2,FALSE),"")</f>
        <v/>
      </c>
      <c r="AA344" s="93" t="str">
        <f t="shared" si="77"/>
        <v/>
      </c>
      <c r="AB344" s="103" t="str">
        <f t="shared" si="78"/>
        <v/>
      </c>
      <c r="AC344" s="103" t="str">
        <f t="shared" si="79"/>
        <v/>
      </c>
      <c r="AD344" s="103" t="str">
        <f t="shared" si="80"/>
        <v/>
      </c>
      <c r="AE344" s="103" t="str">
        <f t="shared" si="81"/>
        <v/>
      </c>
      <c r="AF344" s="103" t="str">
        <f t="shared" si="82"/>
        <v/>
      </c>
      <c r="BO344" s="75" t="str">
        <f t="shared" si="83"/>
        <v/>
      </c>
      <c r="BP344" s="75" t="str">
        <f t="shared" si="84"/>
        <v/>
      </c>
      <c r="BQ344" s="75" t="str">
        <f t="shared" si="85"/>
        <v/>
      </c>
      <c r="BR344" s="75" t="str">
        <f t="shared" si="86"/>
        <v/>
      </c>
      <c r="BU344" s="75" t="str">
        <f t="shared" si="87"/>
        <v/>
      </c>
      <c r="CY344" s="42" t="str">
        <f t="shared" si="90"/>
        <v/>
      </c>
    </row>
    <row r="345" spans="1:103" ht="20.100000000000001" customHeight="1" x14ac:dyDescent="0.3">
      <c r="A345" s="93">
        <f>ROW()</f>
        <v>345</v>
      </c>
      <c r="B345" s="142" t="str">
        <f t="shared" si="88"/>
        <v/>
      </c>
      <c r="C345" s="142" t="str">
        <f t="shared" si="76"/>
        <v/>
      </c>
      <c r="D345" s="142" t="str">
        <f>IF(C345="","",COUNTIFS(C$11:C345,"&gt;0"))</f>
        <v/>
      </c>
      <c r="E345" s="57"/>
      <c r="F345" s="58"/>
      <c r="G345" s="58"/>
      <c r="H345" s="57"/>
      <c r="I345" s="192"/>
      <c r="J345" s="68"/>
      <c r="K345" s="70">
        <v>0</v>
      </c>
      <c r="L345" s="196" t="str">
        <f>IFERROR(VLOOKUP(J345,Lists!J$4:K$719,2,FALSE),"")</f>
        <v/>
      </c>
      <c r="M345" s="71" t="str">
        <f>IFERROR(VLOOKUP(J345,Lists!J$4:L$719,3,FALSE),"")</f>
        <v/>
      </c>
      <c r="N345" s="72" t="str">
        <f t="shared" si="89"/>
        <v/>
      </c>
      <c r="O345" s="66"/>
      <c r="P345" s="193"/>
      <c r="Q345" s="194"/>
      <c r="R345" s="293"/>
      <c r="S345" s="97"/>
      <c r="T345" s="105"/>
      <c r="U345" s="106"/>
      <c r="V345" s="97"/>
      <c r="W345" s="107"/>
      <c r="X345" s="117"/>
      <c r="Y345" s="87" t="str">
        <f>IFERROR(VLOOKUP(I345,Lists!A$4:B$11,2,FALSE),"")</f>
        <v/>
      </c>
      <c r="Z345" s="87" t="str">
        <f>IFERROR(VLOOKUP(#REF!,Lists!A$12:B$45,2,FALSE),"")</f>
        <v/>
      </c>
      <c r="AA345" s="93" t="str">
        <f t="shared" si="77"/>
        <v/>
      </c>
      <c r="AB345" s="103" t="str">
        <f t="shared" si="78"/>
        <v/>
      </c>
      <c r="AC345" s="103" t="str">
        <f t="shared" si="79"/>
        <v/>
      </c>
      <c r="AD345" s="103" t="str">
        <f t="shared" si="80"/>
        <v/>
      </c>
      <c r="AE345" s="103" t="str">
        <f t="shared" si="81"/>
        <v/>
      </c>
      <c r="AF345" s="103" t="str">
        <f t="shared" si="82"/>
        <v/>
      </c>
      <c r="BO345" s="75" t="str">
        <f t="shared" si="83"/>
        <v/>
      </c>
      <c r="BP345" s="75" t="str">
        <f t="shared" si="84"/>
        <v/>
      </c>
      <c r="BQ345" s="75" t="str">
        <f t="shared" si="85"/>
        <v/>
      </c>
      <c r="BR345" s="75" t="str">
        <f t="shared" si="86"/>
        <v/>
      </c>
      <c r="BU345" s="75" t="str">
        <f t="shared" si="87"/>
        <v/>
      </c>
      <c r="CY345" s="42" t="str">
        <f t="shared" si="90"/>
        <v/>
      </c>
    </row>
    <row r="346" spans="1:103" ht="20.100000000000001" customHeight="1" x14ac:dyDescent="0.3">
      <c r="A346" s="93">
        <f>ROW()</f>
        <v>346</v>
      </c>
      <c r="B346" s="142" t="str">
        <f t="shared" si="88"/>
        <v/>
      </c>
      <c r="C346" s="142" t="str">
        <f t="shared" si="76"/>
        <v/>
      </c>
      <c r="D346" s="142" t="str">
        <f>IF(C346="","",COUNTIFS(C$11:C346,"&gt;0"))</f>
        <v/>
      </c>
      <c r="E346" s="57"/>
      <c r="F346" s="58"/>
      <c r="G346" s="58"/>
      <c r="H346" s="57"/>
      <c r="I346" s="192"/>
      <c r="J346" s="68"/>
      <c r="K346" s="70">
        <v>0</v>
      </c>
      <c r="L346" s="196" t="str">
        <f>IFERROR(VLOOKUP(J346,Lists!J$4:K$719,2,FALSE),"")</f>
        <v/>
      </c>
      <c r="M346" s="71" t="str">
        <f>IFERROR(VLOOKUP(J346,Lists!J$4:L$719,3,FALSE),"")</f>
        <v/>
      </c>
      <c r="N346" s="72" t="str">
        <f t="shared" si="89"/>
        <v/>
      </c>
      <c r="O346" s="66"/>
      <c r="P346" s="193"/>
      <c r="Q346" s="194"/>
      <c r="R346" s="293"/>
      <c r="S346" s="97"/>
      <c r="T346" s="105"/>
      <c r="U346" s="106"/>
      <c r="V346" s="97"/>
      <c r="W346" s="107"/>
      <c r="X346" s="117"/>
      <c r="Y346" s="87" t="str">
        <f>IFERROR(VLOOKUP(I346,Lists!A$4:B$11,2,FALSE),"")</f>
        <v/>
      </c>
      <c r="Z346" s="87" t="str">
        <f>IFERROR(VLOOKUP(#REF!,Lists!A$12:B$45,2,FALSE),"")</f>
        <v/>
      </c>
      <c r="AA346" s="93" t="str">
        <f t="shared" si="77"/>
        <v/>
      </c>
      <c r="AB346" s="103" t="str">
        <f t="shared" si="78"/>
        <v/>
      </c>
      <c r="AC346" s="103" t="str">
        <f t="shared" si="79"/>
        <v/>
      </c>
      <c r="AD346" s="103" t="str">
        <f t="shared" si="80"/>
        <v/>
      </c>
      <c r="AE346" s="103" t="str">
        <f t="shared" si="81"/>
        <v/>
      </c>
      <c r="AF346" s="103" t="str">
        <f t="shared" si="82"/>
        <v/>
      </c>
      <c r="BO346" s="75" t="str">
        <f t="shared" si="83"/>
        <v/>
      </c>
      <c r="BP346" s="75" t="str">
        <f t="shared" si="84"/>
        <v/>
      </c>
      <c r="BQ346" s="75" t="str">
        <f t="shared" si="85"/>
        <v/>
      </c>
      <c r="BR346" s="75" t="str">
        <f t="shared" si="86"/>
        <v/>
      </c>
      <c r="BU346" s="75" t="str">
        <f t="shared" si="87"/>
        <v/>
      </c>
      <c r="CY346" s="42" t="str">
        <f t="shared" si="90"/>
        <v/>
      </c>
    </row>
    <row r="347" spans="1:103" ht="20.100000000000001" customHeight="1" x14ac:dyDescent="0.3">
      <c r="A347" s="93">
        <f>ROW()</f>
        <v>347</v>
      </c>
      <c r="B347" s="142" t="str">
        <f t="shared" si="88"/>
        <v/>
      </c>
      <c r="C347" s="142" t="str">
        <f t="shared" si="76"/>
        <v/>
      </c>
      <c r="D347" s="142" t="str">
        <f>IF(C347="","",COUNTIFS(C$11:C347,"&gt;0"))</f>
        <v/>
      </c>
      <c r="E347" s="57"/>
      <c r="F347" s="58"/>
      <c r="G347" s="58"/>
      <c r="H347" s="57"/>
      <c r="I347" s="192"/>
      <c r="J347" s="68"/>
      <c r="K347" s="70">
        <v>0</v>
      </c>
      <c r="L347" s="196" t="str">
        <f>IFERROR(VLOOKUP(J347,Lists!J$4:K$719,2,FALSE),"")</f>
        <v/>
      </c>
      <c r="M347" s="71" t="str">
        <f>IFERROR(VLOOKUP(J347,Lists!J$4:L$719,3,FALSE),"")</f>
        <v/>
      </c>
      <c r="N347" s="72" t="str">
        <f t="shared" si="89"/>
        <v/>
      </c>
      <c r="O347" s="66"/>
      <c r="P347" s="193"/>
      <c r="Q347" s="194"/>
      <c r="R347" s="293"/>
      <c r="S347" s="97"/>
      <c r="T347" s="105"/>
      <c r="U347" s="106"/>
      <c r="V347" s="97"/>
      <c r="W347" s="107"/>
      <c r="X347" s="117"/>
      <c r="Y347" s="87" t="str">
        <f>IFERROR(VLOOKUP(I347,Lists!A$4:B$11,2,FALSE),"")</f>
        <v/>
      </c>
      <c r="Z347" s="87" t="str">
        <f>IFERROR(VLOOKUP(#REF!,Lists!A$12:B$45,2,FALSE),"")</f>
        <v/>
      </c>
      <c r="AA347" s="93" t="str">
        <f t="shared" si="77"/>
        <v/>
      </c>
      <c r="AB347" s="103" t="str">
        <f t="shared" si="78"/>
        <v/>
      </c>
      <c r="AC347" s="103" t="str">
        <f t="shared" si="79"/>
        <v/>
      </c>
      <c r="AD347" s="103" t="str">
        <f t="shared" si="80"/>
        <v/>
      </c>
      <c r="AE347" s="103" t="str">
        <f t="shared" si="81"/>
        <v/>
      </c>
      <c r="AF347" s="103" t="str">
        <f t="shared" si="82"/>
        <v/>
      </c>
      <c r="BO347" s="75" t="str">
        <f t="shared" si="83"/>
        <v/>
      </c>
      <c r="BP347" s="75" t="str">
        <f t="shared" si="84"/>
        <v/>
      </c>
      <c r="BQ347" s="75" t="str">
        <f t="shared" si="85"/>
        <v/>
      </c>
      <c r="BR347" s="75" t="str">
        <f t="shared" si="86"/>
        <v/>
      </c>
      <c r="BU347" s="75" t="str">
        <f t="shared" si="87"/>
        <v/>
      </c>
      <c r="CY347" s="42" t="str">
        <f t="shared" si="90"/>
        <v/>
      </c>
    </row>
    <row r="348" spans="1:103" ht="20.100000000000001" customHeight="1" x14ac:dyDescent="0.3">
      <c r="A348" s="93">
        <f>ROW()</f>
        <v>348</v>
      </c>
      <c r="B348" s="142" t="str">
        <f t="shared" si="88"/>
        <v/>
      </c>
      <c r="C348" s="142" t="str">
        <f t="shared" si="76"/>
        <v/>
      </c>
      <c r="D348" s="142" t="str">
        <f>IF(C348="","",COUNTIFS(C$11:C348,"&gt;0"))</f>
        <v/>
      </c>
      <c r="E348" s="57"/>
      <c r="F348" s="58"/>
      <c r="G348" s="58"/>
      <c r="H348" s="57"/>
      <c r="I348" s="192"/>
      <c r="J348" s="68"/>
      <c r="K348" s="70">
        <v>0</v>
      </c>
      <c r="L348" s="196" t="str">
        <f>IFERROR(VLOOKUP(J348,Lists!J$4:K$719,2,FALSE),"")</f>
        <v/>
      </c>
      <c r="M348" s="71" t="str">
        <f>IFERROR(VLOOKUP(J348,Lists!J$4:L$719,3,FALSE),"")</f>
        <v/>
      </c>
      <c r="N348" s="72" t="str">
        <f t="shared" si="89"/>
        <v/>
      </c>
      <c r="O348" s="66"/>
      <c r="P348" s="193"/>
      <c r="Q348" s="194"/>
      <c r="R348" s="293"/>
      <c r="S348" s="97"/>
      <c r="T348" s="105"/>
      <c r="U348" s="106"/>
      <c r="V348" s="97"/>
      <c r="W348" s="107"/>
      <c r="X348" s="117"/>
      <c r="Y348" s="87" t="str">
        <f>IFERROR(VLOOKUP(I348,Lists!A$4:B$11,2,FALSE),"")</f>
        <v/>
      </c>
      <c r="Z348" s="87" t="str">
        <f>IFERROR(VLOOKUP(#REF!,Lists!A$12:B$45,2,FALSE),"")</f>
        <v/>
      </c>
      <c r="AA348" s="93" t="str">
        <f t="shared" si="77"/>
        <v/>
      </c>
      <c r="AB348" s="103" t="str">
        <f t="shared" si="78"/>
        <v/>
      </c>
      <c r="AC348" s="103" t="str">
        <f t="shared" si="79"/>
        <v/>
      </c>
      <c r="AD348" s="103" t="str">
        <f t="shared" si="80"/>
        <v/>
      </c>
      <c r="AE348" s="103" t="str">
        <f t="shared" si="81"/>
        <v/>
      </c>
      <c r="AF348" s="103" t="str">
        <f t="shared" si="82"/>
        <v/>
      </c>
      <c r="BO348" s="75" t="str">
        <f t="shared" si="83"/>
        <v/>
      </c>
      <c r="BP348" s="75" t="str">
        <f t="shared" si="84"/>
        <v/>
      </c>
      <c r="BQ348" s="75" t="str">
        <f t="shared" si="85"/>
        <v/>
      </c>
      <c r="BR348" s="75" t="str">
        <f t="shared" si="86"/>
        <v/>
      </c>
      <c r="BU348" s="75" t="str">
        <f t="shared" si="87"/>
        <v/>
      </c>
      <c r="CY348" s="42" t="str">
        <f t="shared" si="90"/>
        <v/>
      </c>
    </row>
    <row r="349" spans="1:103" ht="20.100000000000001" customHeight="1" x14ac:dyDescent="0.3">
      <c r="A349" s="93">
        <f>ROW()</f>
        <v>349</v>
      </c>
      <c r="B349" s="142" t="str">
        <f t="shared" si="88"/>
        <v/>
      </c>
      <c r="C349" s="142" t="str">
        <f t="shared" si="76"/>
        <v/>
      </c>
      <c r="D349" s="142" t="str">
        <f>IF(C349="","",COUNTIFS(C$11:C349,"&gt;0"))</f>
        <v/>
      </c>
      <c r="E349" s="57"/>
      <c r="F349" s="58"/>
      <c r="G349" s="58"/>
      <c r="H349" s="57"/>
      <c r="I349" s="192"/>
      <c r="J349" s="68"/>
      <c r="K349" s="70">
        <v>0</v>
      </c>
      <c r="L349" s="196" t="str">
        <f>IFERROR(VLOOKUP(J349,Lists!J$4:K$719,2,FALSE),"")</f>
        <v/>
      </c>
      <c r="M349" s="71" t="str">
        <f>IFERROR(VLOOKUP(J349,Lists!J$4:L$719,3,FALSE),"")</f>
        <v/>
      </c>
      <c r="N349" s="72" t="str">
        <f t="shared" si="89"/>
        <v/>
      </c>
      <c r="O349" s="66"/>
      <c r="P349" s="193"/>
      <c r="Q349" s="194"/>
      <c r="R349" s="293"/>
      <c r="S349" s="97"/>
      <c r="T349" s="105"/>
      <c r="U349" s="106"/>
      <c r="V349" s="97"/>
      <c r="W349" s="107"/>
      <c r="X349" s="117"/>
      <c r="Y349" s="87" t="str">
        <f>IFERROR(VLOOKUP(I349,Lists!A$4:B$11,2,FALSE),"")</f>
        <v/>
      </c>
      <c r="Z349" s="87" t="str">
        <f>IFERROR(VLOOKUP(#REF!,Lists!A$12:B$45,2,FALSE),"")</f>
        <v/>
      </c>
      <c r="AA349" s="93" t="str">
        <f t="shared" si="77"/>
        <v/>
      </c>
      <c r="AB349" s="103" t="str">
        <f t="shared" si="78"/>
        <v/>
      </c>
      <c r="AC349" s="103" t="str">
        <f t="shared" si="79"/>
        <v/>
      </c>
      <c r="AD349" s="103" t="str">
        <f t="shared" si="80"/>
        <v/>
      </c>
      <c r="AE349" s="103" t="str">
        <f t="shared" si="81"/>
        <v/>
      </c>
      <c r="AF349" s="103" t="str">
        <f t="shared" si="82"/>
        <v/>
      </c>
      <c r="BO349" s="75" t="str">
        <f t="shared" si="83"/>
        <v/>
      </c>
      <c r="BP349" s="75" t="str">
        <f t="shared" si="84"/>
        <v/>
      </c>
      <c r="BQ349" s="75" t="str">
        <f t="shared" si="85"/>
        <v/>
      </c>
      <c r="BR349" s="75" t="str">
        <f t="shared" si="86"/>
        <v/>
      </c>
      <c r="BU349" s="75" t="str">
        <f t="shared" si="87"/>
        <v/>
      </c>
      <c r="CY349" s="42" t="str">
        <f t="shared" si="90"/>
        <v/>
      </c>
    </row>
    <row r="350" spans="1:103" ht="20.100000000000001" customHeight="1" x14ac:dyDescent="0.3">
      <c r="A350" s="93">
        <f>ROW()</f>
        <v>350</v>
      </c>
      <c r="B350" s="142" t="str">
        <f t="shared" si="88"/>
        <v/>
      </c>
      <c r="C350" s="142" t="str">
        <f t="shared" si="76"/>
        <v/>
      </c>
      <c r="D350" s="142" t="str">
        <f>IF(C350="","",COUNTIFS(C$11:C350,"&gt;0"))</f>
        <v/>
      </c>
      <c r="E350" s="57"/>
      <c r="F350" s="58"/>
      <c r="G350" s="58"/>
      <c r="H350" s="57"/>
      <c r="I350" s="192"/>
      <c r="J350" s="68"/>
      <c r="K350" s="70">
        <v>0</v>
      </c>
      <c r="L350" s="196" t="str">
        <f>IFERROR(VLOOKUP(J350,Lists!J$4:K$719,2,FALSE),"")</f>
        <v/>
      </c>
      <c r="M350" s="71" t="str">
        <f>IFERROR(VLOOKUP(J350,Lists!J$4:L$719,3,FALSE),"")</f>
        <v/>
      </c>
      <c r="N350" s="72" t="str">
        <f t="shared" si="89"/>
        <v/>
      </c>
      <c r="O350" s="66"/>
      <c r="P350" s="193"/>
      <c r="Q350" s="194"/>
      <c r="R350" s="293"/>
      <c r="S350" s="97"/>
      <c r="T350" s="105"/>
      <c r="U350" s="106"/>
      <c r="V350" s="97"/>
      <c r="W350" s="107"/>
      <c r="X350" s="117"/>
      <c r="Y350" s="87" t="str">
        <f>IFERROR(VLOOKUP(I350,Lists!A$4:B$11,2,FALSE),"")</f>
        <v/>
      </c>
      <c r="Z350" s="87" t="str">
        <f>IFERROR(VLOOKUP(#REF!,Lists!A$12:B$45,2,FALSE),"")</f>
        <v/>
      </c>
      <c r="AA350" s="93" t="str">
        <f t="shared" si="77"/>
        <v/>
      </c>
      <c r="AB350" s="103" t="str">
        <f t="shared" si="78"/>
        <v/>
      </c>
      <c r="AC350" s="103" t="str">
        <f t="shared" si="79"/>
        <v/>
      </c>
      <c r="AD350" s="103" t="str">
        <f t="shared" si="80"/>
        <v/>
      </c>
      <c r="AE350" s="103" t="str">
        <f t="shared" si="81"/>
        <v/>
      </c>
      <c r="AF350" s="103" t="str">
        <f t="shared" si="82"/>
        <v/>
      </c>
      <c r="BO350" s="75" t="str">
        <f t="shared" si="83"/>
        <v/>
      </c>
      <c r="BP350" s="75" t="str">
        <f t="shared" si="84"/>
        <v/>
      </c>
      <c r="BQ350" s="75" t="str">
        <f t="shared" si="85"/>
        <v/>
      </c>
      <c r="BR350" s="75" t="str">
        <f t="shared" si="86"/>
        <v/>
      </c>
      <c r="BU350" s="75" t="str">
        <f t="shared" si="87"/>
        <v/>
      </c>
      <c r="CY350" s="42" t="str">
        <f t="shared" si="90"/>
        <v/>
      </c>
    </row>
    <row r="351" spans="1:103" ht="20.100000000000001" customHeight="1" x14ac:dyDescent="0.3">
      <c r="A351" s="93">
        <f>ROW()</f>
        <v>351</v>
      </c>
      <c r="B351" s="142" t="str">
        <f t="shared" si="88"/>
        <v/>
      </c>
      <c r="C351" s="142" t="str">
        <f t="shared" si="76"/>
        <v/>
      </c>
      <c r="D351" s="142" t="str">
        <f>IF(C351="","",COUNTIFS(C$11:C351,"&gt;0"))</f>
        <v/>
      </c>
      <c r="E351" s="57"/>
      <c r="F351" s="58"/>
      <c r="G351" s="58"/>
      <c r="H351" s="57"/>
      <c r="I351" s="192"/>
      <c r="J351" s="68"/>
      <c r="K351" s="70">
        <v>0</v>
      </c>
      <c r="L351" s="196" t="str">
        <f>IFERROR(VLOOKUP(J351,Lists!J$4:K$719,2,FALSE),"")</f>
        <v/>
      </c>
      <c r="M351" s="71" t="str">
        <f>IFERROR(VLOOKUP(J351,Lists!J$4:L$719,3,FALSE),"")</f>
        <v/>
      </c>
      <c r="N351" s="72" t="str">
        <f t="shared" si="89"/>
        <v/>
      </c>
      <c r="O351" s="66"/>
      <c r="P351" s="193"/>
      <c r="Q351" s="194"/>
      <c r="R351" s="293"/>
      <c r="S351" s="97"/>
      <c r="T351" s="105"/>
      <c r="U351" s="106"/>
      <c r="V351" s="97"/>
      <c r="W351" s="107"/>
      <c r="X351" s="117"/>
      <c r="Y351" s="87" t="str">
        <f>IFERROR(VLOOKUP(I351,Lists!A$4:B$11,2,FALSE),"")</f>
        <v/>
      </c>
      <c r="Z351" s="87" t="str">
        <f>IFERROR(VLOOKUP(#REF!,Lists!A$12:B$45,2,FALSE),"")</f>
        <v/>
      </c>
      <c r="AA351" s="93" t="str">
        <f t="shared" si="77"/>
        <v/>
      </c>
      <c r="AB351" s="103" t="str">
        <f t="shared" si="78"/>
        <v/>
      </c>
      <c r="AC351" s="103" t="str">
        <f t="shared" si="79"/>
        <v/>
      </c>
      <c r="AD351" s="103" t="str">
        <f t="shared" si="80"/>
        <v/>
      </c>
      <c r="AE351" s="103" t="str">
        <f t="shared" si="81"/>
        <v/>
      </c>
      <c r="AF351" s="103" t="str">
        <f t="shared" si="82"/>
        <v/>
      </c>
      <c r="BO351" s="75" t="str">
        <f t="shared" si="83"/>
        <v/>
      </c>
      <c r="BP351" s="75" t="str">
        <f t="shared" si="84"/>
        <v/>
      </c>
      <c r="BQ351" s="75" t="str">
        <f t="shared" si="85"/>
        <v/>
      </c>
      <c r="BR351" s="75" t="str">
        <f t="shared" si="86"/>
        <v/>
      </c>
      <c r="BU351" s="75" t="str">
        <f t="shared" si="87"/>
        <v/>
      </c>
      <c r="CY351" s="42" t="str">
        <f t="shared" si="90"/>
        <v/>
      </c>
    </row>
    <row r="352" spans="1:103" ht="20.100000000000001" customHeight="1" x14ac:dyDescent="0.3">
      <c r="A352" s="93">
        <f>ROW()</f>
        <v>352</v>
      </c>
      <c r="B352" s="142" t="str">
        <f t="shared" si="88"/>
        <v/>
      </c>
      <c r="C352" s="142" t="str">
        <f t="shared" si="76"/>
        <v/>
      </c>
      <c r="D352" s="142" t="str">
        <f>IF(C352="","",COUNTIFS(C$11:C352,"&gt;0"))</f>
        <v/>
      </c>
      <c r="E352" s="57"/>
      <c r="F352" s="58"/>
      <c r="G352" s="58"/>
      <c r="H352" s="57"/>
      <c r="I352" s="192"/>
      <c r="J352" s="68"/>
      <c r="K352" s="70">
        <v>0</v>
      </c>
      <c r="L352" s="196" t="str">
        <f>IFERROR(VLOOKUP(J352,Lists!J$4:K$719,2,FALSE),"")</f>
        <v/>
      </c>
      <c r="M352" s="71" t="str">
        <f>IFERROR(VLOOKUP(J352,Lists!J$4:L$719,3,FALSE),"")</f>
        <v/>
      </c>
      <c r="N352" s="72" t="str">
        <f t="shared" si="89"/>
        <v/>
      </c>
      <c r="O352" s="66"/>
      <c r="P352" s="193"/>
      <c r="Q352" s="194"/>
      <c r="R352" s="293"/>
      <c r="S352" s="97"/>
      <c r="T352" s="105"/>
      <c r="U352" s="106"/>
      <c r="V352" s="97"/>
      <c r="W352" s="107"/>
      <c r="X352" s="117"/>
      <c r="Y352" s="87" t="str">
        <f>IFERROR(VLOOKUP(I352,Lists!A$4:B$11,2,FALSE),"")</f>
        <v/>
      </c>
      <c r="Z352" s="87" t="str">
        <f>IFERROR(VLOOKUP(#REF!,Lists!A$12:B$45,2,FALSE),"")</f>
        <v/>
      </c>
      <c r="AA352" s="93" t="str">
        <f t="shared" si="77"/>
        <v/>
      </c>
      <c r="AB352" s="103" t="str">
        <f t="shared" si="78"/>
        <v/>
      </c>
      <c r="AC352" s="103" t="str">
        <f t="shared" si="79"/>
        <v/>
      </c>
      <c r="AD352" s="103" t="str">
        <f t="shared" si="80"/>
        <v/>
      </c>
      <c r="AE352" s="103" t="str">
        <f t="shared" si="81"/>
        <v/>
      </c>
      <c r="AF352" s="103" t="str">
        <f t="shared" si="82"/>
        <v/>
      </c>
      <c r="BO352" s="75" t="str">
        <f t="shared" si="83"/>
        <v/>
      </c>
      <c r="BP352" s="75" t="str">
        <f t="shared" si="84"/>
        <v/>
      </c>
      <c r="BQ352" s="75" t="str">
        <f t="shared" si="85"/>
        <v/>
      </c>
      <c r="BR352" s="75" t="str">
        <f t="shared" si="86"/>
        <v/>
      </c>
      <c r="BU352" s="75" t="str">
        <f t="shared" si="87"/>
        <v/>
      </c>
      <c r="CY352" s="42" t="str">
        <f t="shared" si="90"/>
        <v/>
      </c>
    </row>
    <row r="353" spans="1:103" ht="20.100000000000001" customHeight="1" x14ac:dyDescent="0.3">
      <c r="A353" s="93">
        <f>ROW()</f>
        <v>353</v>
      </c>
      <c r="B353" s="142" t="str">
        <f t="shared" si="88"/>
        <v/>
      </c>
      <c r="C353" s="142" t="str">
        <f t="shared" si="76"/>
        <v/>
      </c>
      <c r="D353" s="142" t="str">
        <f>IF(C353="","",COUNTIFS(C$11:C353,"&gt;0"))</f>
        <v/>
      </c>
      <c r="E353" s="57"/>
      <c r="F353" s="58"/>
      <c r="G353" s="58"/>
      <c r="H353" s="57"/>
      <c r="I353" s="192"/>
      <c r="J353" s="68"/>
      <c r="K353" s="70">
        <v>0</v>
      </c>
      <c r="L353" s="196" t="str">
        <f>IFERROR(VLOOKUP(J353,Lists!J$4:K$719,2,FALSE),"")</f>
        <v/>
      </c>
      <c r="M353" s="71" t="str">
        <f>IFERROR(VLOOKUP(J353,Lists!J$4:L$719,3,FALSE),"")</f>
        <v/>
      </c>
      <c r="N353" s="72" t="str">
        <f t="shared" si="89"/>
        <v/>
      </c>
      <c r="O353" s="66"/>
      <c r="P353" s="193"/>
      <c r="Q353" s="194"/>
      <c r="R353" s="293"/>
      <c r="S353" s="97"/>
      <c r="T353" s="105"/>
      <c r="U353" s="106"/>
      <c r="V353" s="97"/>
      <c r="W353" s="107"/>
      <c r="X353" s="117"/>
      <c r="Y353" s="87" t="str">
        <f>IFERROR(VLOOKUP(I353,Lists!A$4:B$11,2,FALSE),"")</f>
        <v/>
      </c>
      <c r="Z353" s="87" t="str">
        <f>IFERROR(VLOOKUP(#REF!,Lists!A$12:B$45,2,FALSE),"")</f>
        <v/>
      </c>
      <c r="AA353" s="93" t="str">
        <f t="shared" si="77"/>
        <v/>
      </c>
      <c r="AB353" s="103" t="str">
        <f t="shared" si="78"/>
        <v/>
      </c>
      <c r="AC353" s="103" t="str">
        <f t="shared" si="79"/>
        <v/>
      </c>
      <c r="AD353" s="103" t="str">
        <f t="shared" si="80"/>
        <v/>
      </c>
      <c r="AE353" s="103" t="str">
        <f t="shared" si="81"/>
        <v/>
      </c>
      <c r="AF353" s="103" t="str">
        <f t="shared" si="82"/>
        <v/>
      </c>
      <c r="BO353" s="75" t="str">
        <f t="shared" si="83"/>
        <v/>
      </c>
      <c r="BP353" s="75" t="str">
        <f t="shared" si="84"/>
        <v/>
      </c>
      <c r="BQ353" s="75" t="str">
        <f t="shared" si="85"/>
        <v/>
      </c>
      <c r="BR353" s="75" t="str">
        <f t="shared" si="86"/>
        <v/>
      </c>
      <c r="BU353" s="75" t="str">
        <f t="shared" si="87"/>
        <v/>
      </c>
      <c r="CY353" s="42" t="str">
        <f t="shared" si="90"/>
        <v/>
      </c>
    </row>
    <row r="354" spans="1:103" ht="20.100000000000001" customHeight="1" x14ac:dyDescent="0.3">
      <c r="A354" s="93">
        <f>ROW()</f>
        <v>354</v>
      </c>
      <c r="B354" s="142" t="str">
        <f t="shared" si="88"/>
        <v/>
      </c>
      <c r="C354" s="142" t="str">
        <f t="shared" si="76"/>
        <v/>
      </c>
      <c r="D354" s="142" t="str">
        <f>IF(C354="","",COUNTIFS(C$11:C354,"&gt;0"))</f>
        <v/>
      </c>
      <c r="E354" s="57"/>
      <c r="F354" s="58"/>
      <c r="G354" s="58"/>
      <c r="H354" s="57"/>
      <c r="I354" s="192"/>
      <c r="J354" s="68"/>
      <c r="K354" s="70">
        <v>0</v>
      </c>
      <c r="L354" s="196" t="str">
        <f>IFERROR(VLOOKUP(J354,Lists!J$4:K$719,2,FALSE),"")</f>
        <v/>
      </c>
      <c r="M354" s="71" t="str">
        <f>IFERROR(VLOOKUP(J354,Lists!J$4:L$719,3,FALSE),"")</f>
        <v/>
      </c>
      <c r="N354" s="72" t="str">
        <f t="shared" si="89"/>
        <v/>
      </c>
      <c r="O354" s="66"/>
      <c r="P354" s="193"/>
      <c r="Q354" s="194"/>
      <c r="R354" s="293"/>
      <c r="S354" s="97"/>
      <c r="T354" s="105"/>
      <c r="U354" s="106"/>
      <c r="V354" s="97"/>
      <c r="W354" s="107"/>
      <c r="X354" s="117"/>
      <c r="Y354" s="87" t="str">
        <f>IFERROR(VLOOKUP(I354,Lists!A$4:B$11,2,FALSE),"")</f>
        <v/>
      </c>
      <c r="Z354" s="87" t="str">
        <f>IFERROR(VLOOKUP(#REF!,Lists!A$12:B$45,2,FALSE),"")</f>
        <v/>
      </c>
      <c r="AA354" s="93" t="str">
        <f t="shared" si="77"/>
        <v/>
      </c>
      <c r="AB354" s="103" t="str">
        <f t="shared" si="78"/>
        <v/>
      </c>
      <c r="AC354" s="103" t="str">
        <f t="shared" si="79"/>
        <v/>
      </c>
      <c r="AD354" s="103" t="str">
        <f t="shared" si="80"/>
        <v/>
      </c>
      <c r="AE354" s="103" t="str">
        <f t="shared" si="81"/>
        <v/>
      </c>
      <c r="AF354" s="103" t="str">
        <f t="shared" si="82"/>
        <v/>
      </c>
      <c r="BO354" s="75" t="str">
        <f t="shared" si="83"/>
        <v/>
      </c>
      <c r="BP354" s="75" t="str">
        <f t="shared" si="84"/>
        <v/>
      </c>
      <c r="BQ354" s="75" t="str">
        <f t="shared" si="85"/>
        <v/>
      </c>
      <c r="BR354" s="75" t="str">
        <f t="shared" si="86"/>
        <v/>
      </c>
      <c r="BU354" s="75" t="str">
        <f t="shared" si="87"/>
        <v/>
      </c>
      <c r="CY354" s="42" t="str">
        <f t="shared" si="90"/>
        <v/>
      </c>
    </row>
    <row r="355" spans="1:103" ht="20.100000000000001" customHeight="1" x14ac:dyDescent="0.3">
      <c r="A355" s="93">
        <f>ROW()</f>
        <v>355</v>
      </c>
      <c r="B355" s="142" t="str">
        <f t="shared" si="88"/>
        <v/>
      </c>
      <c r="C355" s="142" t="str">
        <f t="shared" si="76"/>
        <v/>
      </c>
      <c r="D355" s="142" t="str">
        <f>IF(C355="","",COUNTIFS(C$11:C355,"&gt;0"))</f>
        <v/>
      </c>
      <c r="E355" s="57"/>
      <c r="F355" s="58"/>
      <c r="G355" s="58"/>
      <c r="H355" s="57"/>
      <c r="I355" s="192"/>
      <c r="J355" s="68"/>
      <c r="K355" s="70">
        <v>0</v>
      </c>
      <c r="L355" s="196" t="str">
        <f>IFERROR(VLOOKUP(J355,Lists!J$4:K$719,2,FALSE),"")</f>
        <v/>
      </c>
      <c r="M355" s="71" t="str">
        <f>IFERROR(VLOOKUP(J355,Lists!J$4:L$719,3,FALSE),"")</f>
        <v/>
      </c>
      <c r="N355" s="72" t="str">
        <f t="shared" si="89"/>
        <v/>
      </c>
      <c r="O355" s="66"/>
      <c r="P355" s="193"/>
      <c r="Q355" s="194"/>
      <c r="R355" s="293"/>
      <c r="S355" s="97"/>
      <c r="T355" s="105"/>
      <c r="U355" s="106"/>
      <c r="V355" s="97"/>
      <c r="W355" s="107"/>
      <c r="X355" s="117"/>
      <c r="Y355" s="87" t="str">
        <f>IFERROR(VLOOKUP(I355,Lists!A$4:B$11,2,FALSE),"")</f>
        <v/>
      </c>
      <c r="Z355" s="87" t="str">
        <f>IFERROR(VLOOKUP(#REF!,Lists!A$12:B$45,2,FALSE),"")</f>
        <v/>
      </c>
      <c r="AA355" s="93" t="str">
        <f t="shared" si="77"/>
        <v/>
      </c>
      <c r="AB355" s="103" t="str">
        <f t="shared" si="78"/>
        <v/>
      </c>
      <c r="AC355" s="103" t="str">
        <f t="shared" si="79"/>
        <v/>
      </c>
      <c r="AD355" s="103" t="str">
        <f t="shared" si="80"/>
        <v/>
      </c>
      <c r="AE355" s="103" t="str">
        <f t="shared" si="81"/>
        <v/>
      </c>
      <c r="AF355" s="103" t="str">
        <f t="shared" si="82"/>
        <v/>
      </c>
      <c r="BO355" s="75" t="str">
        <f t="shared" si="83"/>
        <v/>
      </c>
      <c r="BP355" s="75" t="str">
        <f t="shared" si="84"/>
        <v/>
      </c>
      <c r="BQ355" s="75" t="str">
        <f t="shared" si="85"/>
        <v/>
      </c>
      <c r="BR355" s="75" t="str">
        <f t="shared" si="86"/>
        <v/>
      </c>
      <c r="BU355" s="75" t="str">
        <f t="shared" si="87"/>
        <v/>
      </c>
      <c r="CY355" s="42" t="str">
        <f t="shared" si="90"/>
        <v/>
      </c>
    </row>
    <row r="356" spans="1:103" ht="20.100000000000001" customHeight="1" x14ac:dyDescent="0.3">
      <c r="A356" s="93">
        <f>ROW()</f>
        <v>356</v>
      </c>
      <c r="B356" s="142" t="str">
        <f t="shared" si="88"/>
        <v/>
      </c>
      <c r="C356" s="142" t="str">
        <f t="shared" si="76"/>
        <v/>
      </c>
      <c r="D356" s="142" t="str">
        <f>IF(C356="","",COUNTIFS(C$11:C356,"&gt;0"))</f>
        <v/>
      </c>
      <c r="E356" s="57"/>
      <c r="F356" s="58"/>
      <c r="G356" s="58"/>
      <c r="H356" s="57"/>
      <c r="I356" s="192"/>
      <c r="J356" s="68"/>
      <c r="K356" s="70">
        <v>0</v>
      </c>
      <c r="L356" s="196" t="str">
        <f>IFERROR(VLOOKUP(J356,Lists!J$4:K$719,2,FALSE),"")</f>
        <v/>
      </c>
      <c r="M356" s="71" t="str">
        <f>IFERROR(VLOOKUP(J356,Lists!J$4:L$719,3,FALSE),"")</f>
        <v/>
      </c>
      <c r="N356" s="72" t="str">
        <f t="shared" si="89"/>
        <v/>
      </c>
      <c r="O356" s="66"/>
      <c r="P356" s="193"/>
      <c r="Q356" s="194"/>
      <c r="R356" s="293"/>
      <c r="S356" s="97"/>
      <c r="T356" s="105"/>
      <c r="U356" s="106"/>
      <c r="V356" s="97"/>
      <c r="W356" s="107"/>
      <c r="X356" s="117"/>
      <c r="Y356" s="87" t="str">
        <f>IFERROR(VLOOKUP(I356,Lists!A$4:B$11,2,FALSE),"")</f>
        <v/>
      </c>
      <c r="Z356" s="87" t="str">
        <f>IFERROR(VLOOKUP(#REF!,Lists!A$12:B$45,2,FALSE),"")</f>
        <v/>
      </c>
      <c r="AA356" s="93" t="str">
        <f t="shared" si="77"/>
        <v/>
      </c>
      <c r="AB356" s="103" t="str">
        <f t="shared" si="78"/>
        <v/>
      </c>
      <c r="AC356" s="103" t="str">
        <f t="shared" si="79"/>
        <v/>
      </c>
      <c r="AD356" s="103" t="str">
        <f t="shared" si="80"/>
        <v/>
      </c>
      <c r="AE356" s="103" t="str">
        <f t="shared" si="81"/>
        <v/>
      </c>
      <c r="AF356" s="103" t="str">
        <f t="shared" si="82"/>
        <v/>
      </c>
      <c r="BO356" s="75" t="str">
        <f t="shared" si="83"/>
        <v/>
      </c>
      <c r="BP356" s="75" t="str">
        <f t="shared" si="84"/>
        <v/>
      </c>
      <c r="BQ356" s="75" t="str">
        <f t="shared" si="85"/>
        <v/>
      </c>
      <c r="BR356" s="75" t="str">
        <f t="shared" si="86"/>
        <v/>
      </c>
      <c r="BU356" s="75" t="str">
        <f t="shared" si="87"/>
        <v/>
      </c>
      <c r="CY356" s="42" t="str">
        <f t="shared" si="90"/>
        <v/>
      </c>
    </row>
    <row r="357" spans="1:103" ht="20.100000000000001" customHeight="1" x14ac:dyDescent="0.3">
      <c r="A357" s="93">
        <f>ROW()</f>
        <v>357</v>
      </c>
      <c r="B357" s="142" t="str">
        <f t="shared" si="88"/>
        <v/>
      </c>
      <c r="C357" s="142" t="str">
        <f t="shared" si="76"/>
        <v/>
      </c>
      <c r="D357" s="142" t="str">
        <f>IF(C357="","",COUNTIFS(C$11:C357,"&gt;0"))</f>
        <v/>
      </c>
      <c r="E357" s="57"/>
      <c r="F357" s="58"/>
      <c r="G357" s="58"/>
      <c r="H357" s="57"/>
      <c r="I357" s="192"/>
      <c r="J357" s="68"/>
      <c r="K357" s="70">
        <v>0</v>
      </c>
      <c r="L357" s="196" t="str">
        <f>IFERROR(VLOOKUP(J357,Lists!J$4:K$719,2,FALSE),"")</f>
        <v/>
      </c>
      <c r="M357" s="71" t="str">
        <f>IFERROR(VLOOKUP(J357,Lists!J$4:L$719,3,FALSE),"")</f>
        <v/>
      </c>
      <c r="N357" s="72" t="str">
        <f t="shared" si="89"/>
        <v/>
      </c>
      <c r="O357" s="66"/>
      <c r="P357" s="193"/>
      <c r="Q357" s="194"/>
      <c r="R357" s="293"/>
      <c r="S357" s="97"/>
      <c r="T357" s="105"/>
      <c r="U357" s="106"/>
      <c r="V357" s="97"/>
      <c r="W357" s="107"/>
      <c r="X357" s="117"/>
      <c r="Y357" s="87" t="str">
        <f>IFERROR(VLOOKUP(I357,Lists!A$4:B$11,2,FALSE),"")</f>
        <v/>
      </c>
      <c r="Z357" s="87" t="str">
        <f>IFERROR(VLOOKUP(#REF!,Lists!A$12:B$45,2,FALSE),"")</f>
        <v/>
      </c>
      <c r="AA357" s="93" t="str">
        <f t="shared" si="77"/>
        <v/>
      </c>
      <c r="AB357" s="103" t="str">
        <f t="shared" si="78"/>
        <v/>
      </c>
      <c r="AC357" s="103" t="str">
        <f t="shared" si="79"/>
        <v/>
      </c>
      <c r="AD357" s="103" t="str">
        <f t="shared" si="80"/>
        <v/>
      </c>
      <c r="AE357" s="103" t="str">
        <f t="shared" si="81"/>
        <v/>
      </c>
      <c r="AF357" s="103" t="str">
        <f t="shared" si="82"/>
        <v/>
      </c>
      <c r="BO357" s="75" t="str">
        <f t="shared" si="83"/>
        <v/>
      </c>
      <c r="BP357" s="75" t="str">
        <f t="shared" si="84"/>
        <v/>
      </c>
      <c r="BQ357" s="75" t="str">
        <f t="shared" si="85"/>
        <v/>
      </c>
      <c r="BR357" s="75" t="str">
        <f t="shared" si="86"/>
        <v/>
      </c>
      <c r="BU357" s="75" t="str">
        <f t="shared" si="87"/>
        <v/>
      </c>
      <c r="CY357" s="42" t="str">
        <f t="shared" si="90"/>
        <v/>
      </c>
    </row>
    <row r="358" spans="1:103" ht="20.100000000000001" customHeight="1" x14ac:dyDescent="0.3">
      <c r="A358" s="93">
        <f>ROW()</f>
        <v>358</v>
      </c>
      <c r="B358" s="142" t="str">
        <f t="shared" si="88"/>
        <v/>
      </c>
      <c r="C358" s="142" t="str">
        <f t="shared" si="76"/>
        <v/>
      </c>
      <c r="D358" s="142" t="str">
        <f>IF(C358="","",COUNTIFS(C$11:C358,"&gt;0"))</f>
        <v/>
      </c>
      <c r="E358" s="57"/>
      <c r="F358" s="58"/>
      <c r="G358" s="58"/>
      <c r="H358" s="57"/>
      <c r="I358" s="192"/>
      <c r="J358" s="68"/>
      <c r="K358" s="70">
        <v>0</v>
      </c>
      <c r="L358" s="196" t="str">
        <f>IFERROR(VLOOKUP(J358,Lists!J$4:K$719,2,FALSE),"")</f>
        <v/>
      </c>
      <c r="M358" s="71" t="str">
        <f>IFERROR(VLOOKUP(J358,Lists!J$4:L$719,3,FALSE),"")</f>
        <v/>
      </c>
      <c r="N358" s="72" t="str">
        <f t="shared" si="89"/>
        <v/>
      </c>
      <c r="O358" s="66"/>
      <c r="P358" s="193"/>
      <c r="Q358" s="194"/>
      <c r="R358" s="293"/>
      <c r="S358" s="97"/>
      <c r="T358" s="105"/>
      <c r="U358" s="106"/>
      <c r="V358" s="97"/>
      <c r="W358" s="107"/>
      <c r="X358" s="117"/>
      <c r="Y358" s="87" t="str">
        <f>IFERROR(VLOOKUP(I358,Lists!A$4:B$11,2,FALSE),"")</f>
        <v/>
      </c>
      <c r="Z358" s="87" t="str">
        <f>IFERROR(VLOOKUP(#REF!,Lists!A$12:B$45,2,FALSE),"")</f>
        <v/>
      </c>
      <c r="AA358" s="93" t="str">
        <f t="shared" si="77"/>
        <v/>
      </c>
      <c r="AB358" s="103" t="str">
        <f t="shared" si="78"/>
        <v/>
      </c>
      <c r="AC358" s="103" t="str">
        <f t="shared" si="79"/>
        <v/>
      </c>
      <c r="AD358" s="103" t="str">
        <f t="shared" si="80"/>
        <v/>
      </c>
      <c r="AE358" s="103" t="str">
        <f t="shared" si="81"/>
        <v/>
      </c>
      <c r="AF358" s="103" t="str">
        <f t="shared" si="82"/>
        <v/>
      </c>
      <c r="BO358" s="75" t="str">
        <f t="shared" si="83"/>
        <v/>
      </c>
      <c r="BP358" s="75" t="str">
        <f t="shared" si="84"/>
        <v/>
      </c>
      <c r="BQ358" s="75" t="str">
        <f t="shared" si="85"/>
        <v/>
      </c>
      <c r="BR358" s="75" t="str">
        <f t="shared" si="86"/>
        <v/>
      </c>
      <c r="BU358" s="75" t="str">
        <f t="shared" si="87"/>
        <v/>
      </c>
      <c r="CY358" s="42" t="str">
        <f t="shared" si="90"/>
        <v/>
      </c>
    </row>
    <row r="359" spans="1:103" ht="20.100000000000001" customHeight="1" x14ac:dyDescent="0.3">
      <c r="A359" s="93">
        <f>ROW()</f>
        <v>359</v>
      </c>
      <c r="B359" s="142" t="str">
        <f t="shared" si="88"/>
        <v/>
      </c>
      <c r="C359" s="142" t="str">
        <f t="shared" si="76"/>
        <v/>
      </c>
      <c r="D359" s="142" t="str">
        <f>IF(C359="","",COUNTIFS(C$11:C359,"&gt;0"))</f>
        <v/>
      </c>
      <c r="E359" s="57"/>
      <c r="F359" s="58"/>
      <c r="G359" s="58"/>
      <c r="H359" s="57"/>
      <c r="I359" s="192"/>
      <c r="J359" s="68"/>
      <c r="K359" s="70">
        <v>0</v>
      </c>
      <c r="L359" s="196" t="str">
        <f>IFERROR(VLOOKUP(J359,Lists!J$4:K$719,2,FALSE),"")</f>
        <v/>
      </c>
      <c r="M359" s="71" t="str">
        <f>IFERROR(VLOOKUP(J359,Lists!J$4:L$719,3,FALSE),"")</f>
        <v/>
      </c>
      <c r="N359" s="72" t="str">
        <f t="shared" si="89"/>
        <v/>
      </c>
      <c r="O359" s="66"/>
      <c r="P359" s="193"/>
      <c r="Q359" s="194"/>
      <c r="R359" s="293"/>
      <c r="S359" s="97"/>
      <c r="T359" s="105"/>
      <c r="U359" s="106"/>
      <c r="V359" s="97"/>
      <c r="W359" s="107"/>
      <c r="X359" s="117"/>
      <c r="Y359" s="87" t="str">
        <f>IFERROR(VLOOKUP(I359,Lists!A$4:B$11,2,FALSE),"")</f>
        <v/>
      </c>
      <c r="Z359" s="87" t="str">
        <f>IFERROR(VLOOKUP(#REF!,Lists!A$12:B$45,2,FALSE),"")</f>
        <v/>
      </c>
      <c r="AA359" s="93" t="str">
        <f t="shared" si="77"/>
        <v/>
      </c>
      <c r="AB359" s="103" t="str">
        <f t="shared" si="78"/>
        <v/>
      </c>
      <c r="AC359" s="103" t="str">
        <f t="shared" si="79"/>
        <v/>
      </c>
      <c r="AD359" s="103" t="str">
        <f t="shared" si="80"/>
        <v/>
      </c>
      <c r="AE359" s="103" t="str">
        <f t="shared" si="81"/>
        <v/>
      </c>
      <c r="AF359" s="103" t="str">
        <f t="shared" si="82"/>
        <v/>
      </c>
      <c r="BO359" s="75" t="str">
        <f t="shared" si="83"/>
        <v/>
      </c>
      <c r="BP359" s="75" t="str">
        <f t="shared" si="84"/>
        <v/>
      </c>
      <c r="BQ359" s="75" t="str">
        <f t="shared" si="85"/>
        <v/>
      </c>
      <c r="BR359" s="75" t="str">
        <f t="shared" si="86"/>
        <v/>
      </c>
      <c r="BU359" s="75" t="str">
        <f t="shared" si="87"/>
        <v/>
      </c>
      <c r="CY359" s="42" t="str">
        <f t="shared" si="90"/>
        <v/>
      </c>
    </row>
    <row r="360" spans="1:103" ht="20.100000000000001" customHeight="1" x14ac:dyDescent="0.3">
      <c r="A360" s="93">
        <f>ROW()</f>
        <v>360</v>
      </c>
      <c r="B360" s="142" t="str">
        <f t="shared" si="88"/>
        <v/>
      </c>
      <c r="C360" s="142" t="str">
        <f t="shared" si="76"/>
        <v/>
      </c>
      <c r="D360" s="142" t="str">
        <f>IF(C360="","",COUNTIFS(C$11:C360,"&gt;0"))</f>
        <v/>
      </c>
      <c r="E360" s="57"/>
      <c r="F360" s="58"/>
      <c r="G360" s="58"/>
      <c r="H360" s="57"/>
      <c r="I360" s="192"/>
      <c r="J360" s="68"/>
      <c r="K360" s="70">
        <v>0</v>
      </c>
      <c r="L360" s="196" t="str">
        <f>IFERROR(VLOOKUP(J360,Lists!J$4:K$719,2,FALSE),"")</f>
        <v/>
      </c>
      <c r="M360" s="71" t="str">
        <f>IFERROR(VLOOKUP(J360,Lists!J$4:L$719,3,FALSE),"")</f>
        <v/>
      </c>
      <c r="N360" s="72" t="str">
        <f t="shared" si="89"/>
        <v/>
      </c>
      <c r="O360" s="66"/>
      <c r="P360" s="193"/>
      <c r="Q360" s="194"/>
      <c r="R360" s="293"/>
      <c r="S360" s="97"/>
      <c r="T360" s="105"/>
      <c r="U360" s="106"/>
      <c r="V360" s="97"/>
      <c r="W360" s="107"/>
      <c r="X360" s="117"/>
      <c r="Y360" s="87" t="str">
        <f>IFERROR(VLOOKUP(I360,Lists!A$4:B$11,2,FALSE),"")</f>
        <v/>
      </c>
      <c r="Z360" s="87" t="str">
        <f>IFERROR(VLOOKUP(#REF!,Lists!A$12:B$45,2,FALSE),"")</f>
        <v/>
      </c>
      <c r="AA360" s="93" t="str">
        <f t="shared" si="77"/>
        <v/>
      </c>
      <c r="AB360" s="103" t="str">
        <f t="shared" si="78"/>
        <v/>
      </c>
      <c r="AC360" s="103" t="str">
        <f t="shared" si="79"/>
        <v/>
      </c>
      <c r="AD360" s="103" t="str">
        <f t="shared" si="80"/>
        <v/>
      </c>
      <c r="AE360" s="103" t="str">
        <f t="shared" si="81"/>
        <v/>
      </c>
      <c r="AF360" s="103" t="str">
        <f t="shared" si="82"/>
        <v/>
      </c>
      <c r="BO360" s="75" t="str">
        <f t="shared" si="83"/>
        <v/>
      </c>
      <c r="BP360" s="75" t="str">
        <f t="shared" si="84"/>
        <v/>
      </c>
      <c r="BQ360" s="75" t="str">
        <f t="shared" si="85"/>
        <v/>
      </c>
      <c r="BR360" s="75" t="str">
        <f t="shared" si="86"/>
        <v/>
      </c>
      <c r="BU360" s="75" t="str">
        <f t="shared" si="87"/>
        <v/>
      </c>
      <c r="CY360" s="42" t="str">
        <f t="shared" si="90"/>
        <v/>
      </c>
    </row>
    <row r="361" spans="1:103" ht="20.100000000000001" customHeight="1" x14ac:dyDescent="0.3">
      <c r="A361" s="93">
        <f>ROW()</f>
        <v>361</v>
      </c>
      <c r="B361" s="142" t="str">
        <f t="shared" si="88"/>
        <v/>
      </c>
      <c r="C361" s="142" t="str">
        <f t="shared" si="76"/>
        <v/>
      </c>
      <c r="D361" s="142" t="str">
        <f>IF(C361="","",COUNTIFS(C$11:C361,"&gt;0"))</f>
        <v/>
      </c>
      <c r="E361" s="57"/>
      <c r="F361" s="58"/>
      <c r="G361" s="58"/>
      <c r="H361" s="57"/>
      <c r="I361" s="192"/>
      <c r="J361" s="68"/>
      <c r="K361" s="70">
        <v>0</v>
      </c>
      <c r="L361" s="196" t="str">
        <f>IFERROR(VLOOKUP(J361,Lists!J$4:K$719,2,FALSE),"")</f>
        <v/>
      </c>
      <c r="M361" s="71" t="str">
        <f>IFERROR(VLOOKUP(J361,Lists!J$4:L$719,3,FALSE),"")</f>
        <v/>
      </c>
      <c r="N361" s="72" t="str">
        <f t="shared" si="89"/>
        <v/>
      </c>
      <c r="O361" s="66"/>
      <c r="P361" s="193"/>
      <c r="Q361" s="194"/>
      <c r="R361" s="293"/>
      <c r="S361" s="97"/>
      <c r="T361" s="105"/>
      <c r="U361" s="106"/>
      <c r="V361" s="97"/>
      <c r="W361" s="107"/>
      <c r="X361" s="117"/>
      <c r="Y361" s="87" t="str">
        <f>IFERROR(VLOOKUP(I361,Lists!A$4:B$11,2,FALSE),"")</f>
        <v/>
      </c>
      <c r="Z361" s="87" t="str">
        <f>IFERROR(VLOOKUP(#REF!,Lists!A$12:B$45,2,FALSE),"")</f>
        <v/>
      </c>
      <c r="AA361" s="93" t="str">
        <f t="shared" si="77"/>
        <v/>
      </c>
      <c r="AB361" s="103" t="str">
        <f t="shared" si="78"/>
        <v/>
      </c>
      <c r="AC361" s="103" t="str">
        <f t="shared" si="79"/>
        <v/>
      </c>
      <c r="AD361" s="103" t="str">
        <f t="shared" si="80"/>
        <v/>
      </c>
      <c r="AE361" s="103" t="str">
        <f t="shared" si="81"/>
        <v/>
      </c>
      <c r="AF361" s="103" t="str">
        <f t="shared" si="82"/>
        <v/>
      </c>
      <c r="BO361" s="75" t="str">
        <f t="shared" si="83"/>
        <v/>
      </c>
      <c r="BP361" s="75" t="str">
        <f t="shared" si="84"/>
        <v/>
      </c>
      <c r="BQ361" s="75" t="str">
        <f t="shared" si="85"/>
        <v/>
      </c>
      <c r="BR361" s="75" t="str">
        <f t="shared" si="86"/>
        <v/>
      </c>
      <c r="BU361" s="75" t="str">
        <f t="shared" si="87"/>
        <v/>
      </c>
      <c r="CY361" s="42" t="str">
        <f t="shared" si="90"/>
        <v/>
      </c>
    </row>
    <row r="362" spans="1:103" ht="20.100000000000001" customHeight="1" x14ac:dyDescent="0.3">
      <c r="A362" s="93">
        <f>ROW()</f>
        <v>362</v>
      </c>
      <c r="B362" s="142" t="str">
        <f t="shared" si="88"/>
        <v/>
      </c>
      <c r="C362" s="142" t="str">
        <f t="shared" si="76"/>
        <v/>
      </c>
      <c r="D362" s="142" t="str">
        <f>IF(C362="","",COUNTIFS(C$11:C362,"&gt;0"))</f>
        <v/>
      </c>
      <c r="E362" s="57"/>
      <c r="F362" s="58"/>
      <c r="G362" s="58"/>
      <c r="H362" s="57"/>
      <c r="I362" s="192"/>
      <c r="J362" s="68"/>
      <c r="K362" s="70">
        <v>0</v>
      </c>
      <c r="L362" s="196" t="str">
        <f>IFERROR(VLOOKUP(J362,Lists!J$4:K$719,2,FALSE),"")</f>
        <v/>
      </c>
      <c r="M362" s="71" t="str">
        <f>IFERROR(VLOOKUP(J362,Lists!J$4:L$719,3,FALSE),"")</f>
        <v/>
      </c>
      <c r="N362" s="72" t="str">
        <f t="shared" si="89"/>
        <v/>
      </c>
      <c r="O362" s="66"/>
      <c r="P362" s="193"/>
      <c r="Q362" s="194"/>
      <c r="R362" s="293"/>
      <c r="S362" s="97"/>
      <c r="T362" s="105"/>
      <c r="U362" s="106"/>
      <c r="V362" s="97"/>
      <c r="W362" s="107"/>
      <c r="X362" s="117"/>
      <c r="Y362" s="87" t="str">
        <f>IFERROR(VLOOKUP(I362,Lists!A$4:B$11,2,FALSE),"")</f>
        <v/>
      </c>
      <c r="Z362" s="87" t="str">
        <f>IFERROR(VLOOKUP(#REF!,Lists!A$12:B$45,2,FALSE),"")</f>
        <v/>
      </c>
      <c r="AA362" s="93" t="str">
        <f t="shared" si="77"/>
        <v/>
      </c>
      <c r="AB362" s="103" t="str">
        <f t="shared" si="78"/>
        <v/>
      </c>
      <c r="AC362" s="103" t="str">
        <f t="shared" si="79"/>
        <v/>
      </c>
      <c r="AD362" s="103" t="str">
        <f t="shared" si="80"/>
        <v/>
      </c>
      <c r="AE362" s="103" t="str">
        <f t="shared" si="81"/>
        <v/>
      </c>
      <c r="AF362" s="103" t="str">
        <f t="shared" si="82"/>
        <v/>
      </c>
      <c r="BO362" s="75" t="str">
        <f t="shared" si="83"/>
        <v/>
      </c>
      <c r="BP362" s="75" t="str">
        <f t="shared" si="84"/>
        <v/>
      </c>
      <c r="BQ362" s="75" t="str">
        <f t="shared" si="85"/>
        <v/>
      </c>
      <c r="BR362" s="75" t="str">
        <f t="shared" si="86"/>
        <v/>
      </c>
      <c r="BU362" s="75" t="str">
        <f t="shared" si="87"/>
        <v/>
      </c>
      <c r="CY362" s="42" t="str">
        <f t="shared" si="90"/>
        <v/>
      </c>
    </row>
    <row r="363" spans="1:103" ht="20.100000000000001" customHeight="1" x14ac:dyDescent="0.3">
      <c r="A363" s="93">
        <f>ROW()</f>
        <v>363</v>
      </c>
      <c r="B363" s="142" t="str">
        <f t="shared" si="88"/>
        <v/>
      </c>
      <c r="C363" s="142" t="str">
        <f t="shared" si="76"/>
        <v/>
      </c>
      <c r="D363" s="142" t="str">
        <f>IF(C363="","",COUNTIFS(C$11:C363,"&gt;0"))</f>
        <v/>
      </c>
      <c r="E363" s="57"/>
      <c r="F363" s="58"/>
      <c r="G363" s="58"/>
      <c r="H363" s="57"/>
      <c r="I363" s="192"/>
      <c r="J363" s="68"/>
      <c r="K363" s="70">
        <v>0</v>
      </c>
      <c r="L363" s="196" t="str">
        <f>IFERROR(VLOOKUP(J363,Lists!J$4:K$719,2,FALSE),"")</f>
        <v/>
      </c>
      <c r="M363" s="71" t="str">
        <f>IFERROR(VLOOKUP(J363,Lists!J$4:L$719,3,FALSE),"")</f>
        <v/>
      </c>
      <c r="N363" s="72" t="str">
        <f t="shared" si="89"/>
        <v/>
      </c>
      <c r="O363" s="66"/>
      <c r="P363" s="193"/>
      <c r="Q363" s="194"/>
      <c r="R363" s="293"/>
      <c r="S363" s="97"/>
      <c r="T363" s="105"/>
      <c r="U363" s="106"/>
      <c r="V363" s="97"/>
      <c r="W363" s="107"/>
      <c r="X363" s="117"/>
      <c r="Y363" s="87" t="str">
        <f>IFERROR(VLOOKUP(I363,Lists!A$4:B$11,2,FALSE),"")</f>
        <v/>
      </c>
      <c r="Z363" s="87" t="str">
        <f>IFERROR(VLOOKUP(#REF!,Lists!A$12:B$45,2,FALSE),"")</f>
        <v/>
      </c>
      <c r="AA363" s="93" t="str">
        <f t="shared" si="77"/>
        <v/>
      </c>
      <c r="AB363" s="103" t="str">
        <f t="shared" si="78"/>
        <v/>
      </c>
      <c r="AC363" s="103" t="str">
        <f t="shared" si="79"/>
        <v/>
      </c>
      <c r="AD363" s="103" t="str">
        <f t="shared" si="80"/>
        <v/>
      </c>
      <c r="AE363" s="103" t="str">
        <f t="shared" si="81"/>
        <v/>
      </c>
      <c r="AF363" s="103" t="str">
        <f t="shared" si="82"/>
        <v/>
      </c>
      <c r="BO363" s="75" t="str">
        <f t="shared" si="83"/>
        <v/>
      </c>
      <c r="BP363" s="75" t="str">
        <f t="shared" si="84"/>
        <v/>
      </c>
      <c r="BQ363" s="75" t="str">
        <f t="shared" si="85"/>
        <v/>
      </c>
      <c r="BR363" s="75" t="str">
        <f t="shared" si="86"/>
        <v/>
      </c>
      <c r="BU363" s="75" t="str">
        <f t="shared" si="87"/>
        <v/>
      </c>
      <c r="CY363" s="42" t="str">
        <f t="shared" si="90"/>
        <v/>
      </c>
    </row>
    <row r="364" spans="1:103" ht="20.100000000000001" customHeight="1" x14ac:dyDescent="0.3">
      <c r="A364" s="93">
        <f>ROW()</f>
        <v>364</v>
      </c>
      <c r="B364" s="142" t="str">
        <f t="shared" si="88"/>
        <v/>
      </c>
      <c r="C364" s="142" t="str">
        <f t="shared" si="76"/>
        <v/>
      </c>
      <c r="D364" s="142" t="str">
        <f>IF(C364="","",COUNTIFS(C$11:C364,"&gt;0"))</f>
        <v/>
      </c>
      <c r="E364" s="57"/>
      <c r="F364" s="58"/>
      <c r="G364" s="58"/>
      <c r="H364" s="57"/>
      <c r="I364" s="192"/>
      <c r="J364" s="68"/>
      <c r="K364" s="70">
        <v>0</v>
      </c>
      <c r="L364" s="196" t="str">
        <f>IFERROR(VLOOKUP(J364,Lists!J$4:K$719,2,FALSE),"")</f>
        <v/>
      </c>
      <c r="M364" s="71" t="str">
        <f>IFERROR(VLOOKUP(J364,Lists!J$4:L$719,3,FALSE),"")</f>
        <v/>
      </c>
      <c r="N364" s="72" t="str">
        <f t="shared" si="89"/>
        <v/>
      </c>
      <c r="O364" s="66"/>
      <c r="P364" s="193"/>
      <c r="Q364" s="194"/>
      <c r="R364" s="293"/>
      <c r="S364" s="97"/>
      <c r="T364" s="105"/>
      <c r="U364" s="106"/>
      <c r="V364" s="97"/>
      <c r="W364" s="107"/>
      <c r="X364" s="117"/>
      <c r="Y364" s="87" t="str">
        <f>IFERROR(VLOOKUP(I364,Lists!A$4:B$11,2,FALSE),"")</f>
        <v/>
      </c>
      <c r="Z364" s="87" t="str">
        <f>IFERROR(VLOOKUP(#REF!,Lists!A$12:B$45,2,FALSE),"")</f>
        <v/>
      </c>
      <c r="AA364" s="93" t="str">
        <f t="shared" si="77"/>
        <v/>
      </c>
      <c r="AB364" s="103" t="str">
        <f t="shared" si="78"/>
        <v/>
      </c>
      <c r="AC364" s="103" t="str">
        <f t="shared" si="79"/>
        <v/>
      </c>
      <c r="AD364" s="103" t="str">
        <f t="shared" si="80"/>
        <v/>
      </c>
      <c r="AE364" s="103" t="str">
        <f t="shared" si="81"/>
        <v/>
      </c>
      <c r="AF364" s="103" t="str">
        <f t="shared" si="82"/>
        <v/>
      </c>
      <c r="BO364" s="75" t="str">
        <f t="shared" si="83"/>
        <v/>
      </c>
      <c r="BP364" s="75" t="str">
        <f t="shared" si="84"/>
        <v/>
      </c>
      <c r="BQ364" s="75" t="str">
        <f t="shared" si="85"/>
        <v/>
      </c>
      <c r="BR364" s="75" t="str">
        <f t="shared" si="86"/>
        <v/>
      </c>
      <c r="BU364" s="75" t="str">
        <f t="shared" si="87"/>
        <v/>
      </c>
      <c r="CY364" s="42" t="str">
        <f t="shared" si="90"/>
        <v/>
      </c>
    </row>
    <row r="365" spans="1:103" ht="20.100000000000001" customHeight="1" x14ac:dyDescent="0.3">
      <c r="A365" s="93">
        <f>ROW()</f>
        <v>365</v>
      </c>
      <c r="B365" s="142" t="str">
        <f t="shared" si="88"/>
        <v/>
      </c>
      <c r="C365" s="142" t="str">
        <f t="shared" si="76"/>
        <v/>
      </c>
      <c r="D365" s="142" t="str">
        <f>IF(C365="","",COUNTIFS(C$11:C365,"&gt;0"))</f>
        <v/>
      </c>
      <c r="E365" s="57"/>
      <c r="F365" s="58"/>
      <c r="G365" s="58"/>
      <c r="H365" s="57"/>
      <c r="I365" s="192"/>
      <c r="J365" s="68"/>
      <c r="K365" s="70">
        <v>0</v>
      </c>
      <c r="L365" s="196" t="str">
        <f>IFERROR(VLOOKUP(J365,Lists!J$4:K$719,2,FALSE),"")</f>
        <v/>
      </c>
      <c r="M365" s="71" t="str">
        <f>IFERROR(VLOOKUP(J365,Lists!J$4:L$719,3,FALSE),"")</f>
        <v/>
      </c>
      <c r="N365" s="72" t="str">
        <f t="shared" si="89"/>
        <v/>
      </c>
      <c r="O365" s="66"/>
      <c r="P365" s="193"/>
      <c r="Q365" s="194"/>
      <c r="R365" s="293"/>
      <c r="S365" s="97"/>
      <c r="T365" s="105"/>
      <c r="U365" s="106"/>
      <c r="V365" s="97"/>
      <c r="W365" s="107"/>
      <c r="X365" s="117"/>
      <c r="Y365" s="87" t="str">
        <f>IFERROR(VLOOKUP(I365,Lists!A$4:B$11,2,FALSE),"")</f>
        <v/>
      </c>
      <c r="Z365" s="87" t="str">
        <f>IFERROR(VLOOKUP(#REF!,Lists!A$12:B$45,2,FALSE),"")</f>
        <v/>
      </c>
      <c r="AA365" s="93" t="str">
        <f t="shared" si="77"/>
        <v/>
      </c>
      <c r="AB365" s="103" t="str">
        <f t="shared" si="78"/>
        <v/>
      </c>
      <c r="AC365" s="103" t="str">
        <f t="shared" si="79"/>
        <v/>
      </c>
      <c r="AD365" s="103" t="str">
        <f t="shared" si="80"/>
        <v/>
      </c>
      <c r="AE365" s="103" t="str">
        <f t="shared" si="81"/>
        <v/>
      </c>
      <c r="AF365" s="103" t="str">
        <f t="shared" si="82"/>
        <v/>
      </c>
      <c r="BO365" s="75" t="str">
        <f t="shared" si="83"/>
        <v/>
      </c>
      <c r="BP365" s="75" t="str">
        <f t="shared" si="84"/>
        <v/>
      </c>
      <c r="BQ365" s="75" t="str">
        <f t="shared" si="85"/>
        <v/>
      </c>
      <c r="BR365" s="75" t="str">
        <f t="shared" si="86"/>
        <v/>
      </c>
      <c r="BU365" s="75" t="str">
        <f t="shared" si="87"/>
        <v/>
      </c>
      <c r="CY365" s="42" t="str">
        <f t="shared" si="90"/>
        <v/>
      </c>
    </row>
    <row r="366" spans="1:103" ht="20.100000000000001" customHeight="1" x14ac:dyDescent="0.3">
      <c r="A366" s="93">
        <f>ROW()</f>
        <v>366</v>
      </c>
      <c r="B366" s="142" t="str">
        <f t="shared" si="88"/>
        <v/>
      </c>
      <c r="C366" s="142" t="str">
        <f t="shared" si="76"/>
        <v/>
      </c>
      <c r="D366" s="142" t="str">
        <f>IF(C366="","",COUNTIFS(C$11:C366,"&gt;0"))</f>
        <v/>
      </c>
      <c r="E366" s="57"/>
      <c r="F366" s="58"/>
      <c r="G366" s="58"/>
      <c r="H366" s="57"/>
      <c r="I366" s="192"/>
      <c r="J366" s="68"/>
      <c r="K366" s="70">
        <v>0</v>
      </c>
      <c r="L366" s="196" t="str">
        <f>IFERROR(VLOOKUP(J366,Lists!J$4:K$719,2,FALSE),"")</f>
        <v/>
      </c>
      <c r="M366" s="71" t="str">
        <f>IFERROR(VLOOKUP(J366,Lists!J$4:L$719,3,FALSE),"")</f>
        <v/>
      </c>
      <c r="N366" s="72" t="str">
        <f t="shared" si="89"/>
        <v/>
      </c>
      <c r="O366" s="66"/>
      <c r="P366" s="193"/>
      <c r="Q366" s="194"/>
      <c r="R366" s="293"/>
      <c r="S366" s="97"/>
      <c r="T366" s="105"/>
      <c r="U366" s="106"/>
      <c r="V366" s="97"/>
      <c r="W366" s="107"/>
      <c r="X366" s="117"/>
      <c r="Y366" s="87" t="str">
        <f>IFERROR(VLOOKUP(I366,Lists!A$4:B$11,2,FALSE),"")</f>
        <v/>
      </c>
      <c r="Z366" s="87" t="str">
        <f>IFERROR(VLOOKUP(#REF!,Lists!A$12:B$45,2,FALSE),"")</f>
        <v/>
      </c>
      <c r="AA366" s="93" t="str">
        <f t="shared" si="77"/>
        <v/>
      </c>
      <c r="AB366" s="103" t="str">
        <f t="shared" si="78"/>
        <v/>
      </c>
      <c r="AC366" s="103" t="str">
        <f t="shared" si="79"/>
        <v/>
      </c>
      <c r="AD366" s="103" t="str">
        <f t="shared" si="80"/>
        <v/>
      </c>
      <c r="AE366" s="103" t="str">
        <f t="shared" si="81"/>
        <v/>
      </c>
      <c r="AF366" s="103" t="str">
        <f t="shared" si="82"/>
        <v/>
      </c>
      <c r="BO366" s="75" t="str">
        <f t="shared" si="83"/>
        <v/>
      </c>
      <c r="BP366" s="75" t="str">
        <f t="shared" si="84"/>
        <v/>
      </c>
      <c r="BQ366" s="75" t="str">
        <f t="shared" si="85"/>
        <v/>
      </c>
      <c r="BR366" s="75" t="str">
        <f t="shared" si="86"/>
        <v/>
      </c>
      <c r="BU366" s="75" t="str">
        <f t="shared" si="87"/>
        <v/>
      </c>
      <c r="CY366" s="42" t="str">
        <f t="shared" si="90"/>
        <v/>
      </c>
    </row>
    <row r="367" spans="1:103" ht="20.100000000000001" customHeight="1" x14ac:dyDescent="0.3">
      <c r="A367" s="93">
        <f>ROW()</f>
        <v>367</v>
      </c>
      <c r="B367" s="142" t="str">
        <f t="shared" si="88"/>
        <v/>
      </c>
      <c r="C367" s="142" t="str">
        <f t="shared" si="76"/>
        <v/>
      </c>
      <c r="D367" s="142" t="str">
        <f>IF(C367="","",COUNTIFS(C$11:C367,"&gt;0"))</f>
        <v/>
      </c>
      <c r="E367" s="57"/>
      <c r="F367" s="58"/>
      <c r="G367" s="58"/>
      <c r="H367" s="57"/>
      <c r="I367" s="192"/>
      <c r="J367" s="68"/>
      <c r="K367" s="70">
        <v>0</v>
      </c>
      <c r="L367" s="196" t="str">
        <f>IFERROR(VLOOKUP(J367,Lists!J$4:K$719,2,FALSE),"")</f>
        <v/>
      </c>
      <c r="M367" s="71" t="str">
        <f>IFERROR(VLOOKUP(J367,Lists!J$4:L$719,3,FALSE),"")</f>
        <v/>
      </c>
      <c r="N367" s="72" t="str">
        <f t="shared" si="89"/>
        <v/>
      </c>
      <c r="O367" s="66"/>
      <c r="P367" s="193"/>
      <c r="Q367" s="194"/>
      <c r="R367" s="293"/>
      <c r="S367" s="97"/>
      <c r="T367" s="105"/>
      <c r="U367" s="106"/>
      <c r="V367" s="97"/>
      <c r="W367" s="107"/>
      <c r="X367" s="117"/>
      <c r="Y367" s="87" t="str">
        <f>IFERROR(VLOOKUP(I367,Lists!A$4:B$11,2,FALSE),"")</f>
        <v/>
      </c>
      <c r="Z367" s="87" t="str">
        <f>IFERROR(VLOOKUP(#REF!,Lists!A$12:B$45,2,FALSE),"")</f>
        <v/>
      </c>
      <c r="AA367" s="93" t="str">
        <f t="shared" si="77"/>
        <v/>
      </c>
      <c r="AB367" s="103" t="str">
        <f t="shared" si="78"/>
        <v/>
      </c>
      <c r="AC367" s="103" t="str">
        <f t="shared" si="79"/>
        <v/>
      </c>
      <c r="AD367" s="103" t="str">
        <f t="shared" si="80"/>
        <v/>
      </c>
      <c r="AE367" s="103" t="str">
        <f t="shared" si="81"/>
        <v/>
      </c>
      <c r="AF367" s="103" t="str">
        <f t="shared" si="82"/>
        <v/>
      </c>
      <c r="BO367" s="75" t="str">
        <f t="shared" si="83"/>
        <v/>
      </c>
      <c r="BP367" s="75" t="str">
        <f t="shared" si="84"/>
        <v/>
      </c>
      <c r="BQ367" s="75" t="str">
        <f t="shared" si="85"/>
        <v/>
      </c>
      <c r="BR367" s="75" t="str">
        <f t="shared" si="86"/>
        <v/>
      </c>
      <c r="BU367" s="75" t="str">
        <f t="shared" si="87"/>
        <v/>
      </c>
      <c r="CY367" s="42" t="str">
        <f t="shared" si="90"/>
        <v/>
      </c>
    </row>
    <row r="368" spans="1:103" ht="20.100000000000001" customHeight="1" x14ac:dyDescent="0.3">
      <c r="A368" s="93">
        <f>ROW()</f>
        <v>368</v>
      </c>
      <c r="B368" s="142" t="str">
        <f t="shared" si="88"/>
        <v/>
      </c>
      <c r="C368" s="142" t="str">
        <f t="shared" si="76"/>
        <v/>
      </c>
      <c r="D368" s="142" t="str">
        <f>IF(C368="","",COUNTIFS(C$11:C368,"&gt;0"))</f>
        <v/>
      </c>
      <c r="E368" s="57"/>
      <c r="F368" s="58"/>
      <c r="G368" s="58"/>
      <c r="H368" s="57"/>
      <c r="I368" s="192"/>
      <c r="J368" s="68"/>
      <c r="K368" s="70">
        <v>0</v>
      </c>
      <c r="L368" s="196" t="str">
        <f>IFERROR(VLOOKUP(J368,Lists!J$4:K$719,2,FALSE),"")</f>
        <v/>
      </c>
      <c r="M368" s="71" t="str">
        <f>IFERROR(VLOOKUP(J368,Lists!J$4:L$719,3,FALSE),"")</f>
        <v/>
      </c>
      <c r="N368" s="72" t="str">
        <f t="shared" si="89"/>
        <v/>
      </c>
      <c r="O368" s="66"/>
      <c r="P368" s="193"/>
      <c r="Q368" s="194"/>
      <c r="R368" s="293"/>
      <c r="S368" s="97"/>
      <c r="T368" s="105"/>
      <c r="U368" s="106"/>
      <c r="V368" s="97"/>
      <c r="W368" s="107"/>
      <c r="X368" s="117"/>
      <c r="Y368" s="87" t="str">
        <f>IFERROR(VLOOKUP(I368,Lists!A$4:B$11,2,FALSE),"")</f>
        <v/>
      </c>
      <c r="Z368" s="87" t="str">
        <f>IFERROR(VLOOKUP(#REF!,Lists!A$12:B$45,2,FALSE),"")</f>
        <v/>
      </c>
      <c r="AA368" s="93" t="str">
        <f t="shared" si="77"/>
        <v/>
      </c>
      <c r="AB368" s="103" t="str">
        <f t="shared" si="78"/>
        <v/>
      </c>
      <c r="AC368" s="103" t="str">
        <f t="shared" si="79"/>
        <v/>
      </c>
      <c r="AD368" s="103" t="str">
        <f t="shared" si="80"/>
        <v/>
      </c>
      <c r="AE368" s="103" t="str">
        <f t="shared" si="81"/>
        <v/>
      </c>
      <c r="AF368" s="103" t="str">
        <f t="shared" si="82"/>
        <v/>
      </c>
      <c r="BO368" s="75" t="str">
        <f t="shared" si="83"/>
        <v/>
      </c>
      <c r="BP368" s="75" t="str">
        <f t="shared" si="84"/>
        <v/>
      </c>
      <c r="BQ368" s="75" t="str">
        <f t="shared" si="85"/>
        <v/>
      </c>
      <c r="BR368" s="75" t="str">
        <f t="shared" si="86"/>
        <v/>
      </c>
      <c r="BU368" s="75" t="str">
        <f t="shared" si="87"/>
        <v/>
      </c>
      <c r="CY368" s="42" t="str">
        <f t="shared" si="90"/>
        <v/>
      </c>
    </row>
    <row r="369" spans="1:103" ht="20.100000000000001" customHeight="1" x14ac:dyDescent="0.3">
      <c r="A369" s="93">
        <f>ROW()</f>
        <v>369</v>
      </c>
      <c r="B369" s="142" t="str">
        <f t="shared" si="88"/>
        <v/>
      </c>
      <c r="C369" s="142" t="str">
        <f t="shared" si="76"/>
        <v/>
      </c>
      <c r="D369" s="142" t="str">
        <f>IF(C369="","",COUNTIFS(C$11:C369,"&gt;0"))</f>
        <v/>
      </c>
      <c r="E369" s="57"/>
      <c r="F369" s="58"/>
      <c r="G369" s="58"/>
      <c r="H369" s="57"/>
      <c r="I369" s="192"/>
      <c r="J369" s="68"/>
      <c r="K369" s="70">
        <v>0</v>
      </c>
      <c r="L369" s="196" t="str">
        <f>IFERROR(VLOOKUP(J369,Lists!J$4:K$719,2,FALSE),"")</f>
        <v/>
      </c>
      <c r="M369" s="71" t="str">
        <f>IFERROR(VLOOKUP(J369,Lists!J$4:L$719,3,FALSE),"")</f>
        <v/>
      </c>
      <c r="N369" s="72" t="str">
        <f t="shared" si="89"/>
        <v/>
      </c>
      <c r="O369" s="66"/>
      <c r="P369" s="193"/>
      <c r="Q369" s="194"/>
      <c r="R369" s="293"/>
      <c r="S369" s="97"/>
      <c r="T369" s="105"/>
      <c r="U369" s="106"/>
      <c r="V369" s="97"/>
      <c r="W369" s="107"/>
      <c r="X369" s="117"/>
      <c r="Y369" s="87" t="str">
        <f>IFERROR(VLOOKUP(I369,Lists!A$4:B$11,2,FALSE),"")</f>
        <v/>
      </c>
      <c r="Z369" s="87" t="str">
        <f>IFERROR(VLOOKUP(#REF!,Lists!A$12:B$45,2,FALSE),"")</f>
        <v/>
      </c>
      <c r="AA369" s="93" t="str">
        <f t="shared" si="77"/>
        <v/>
      </c>
      <c r="AB369" s="103" t="str">
        <f t="shared" si="78"/>
        <v/>
      </c>
      <c r="AC369" s="103" t="str">
        <f t="shared" si="79"/>
        <v/>
      </c>
      <c r="AD369" s="103" t="str">
        <f t="shared" si="80"/>
        <v/>
      </c>
      <c r="AE369" s="103" t="str">
        <f t="shared" si="81"/>
        <v/>
      </c>
      <c r="AF369" s="103" t="str">
        <f t="shared" si="82"/>
        <v/>
      </c>
      <c r="BO369" s="75" t="str">
        <f t="shared" si="83"/>
        <v/>
      </c>
      <c r="BP369" s="75" t="str">
        <f t="shared" si="84"/>
        <v/>
      </c>
      <c r="BQ369" s="75" t="str">
        <f t="shared" si="85"/>
        <v/>
      </c>
      <c r="BR369" s="75" t="str">
        <f t="shared" si="86"/>
        <v/>
      </c>
      <c r="BU369" s="75" t="str">
        <f t="shared" si="87"/>
        <v/>
      </c>
      <c r="CY369" s="42" t="str">
        <f t="shared" si="90"/>
        <v/>
      </c>
    </row>
    <row r="370" spans="1:103" ht="20.100000000000001" customHeight="1" x14ac:dyDescent="0.3">
      <c r="A370" s="93">
        <f>ROW()</f>
        <v>370</v>
      </c>
      <c r="B370" s="142" t="str">
        <f t="shared" si="88"/>
        <v/>
      </c>
      <c r="C370" s="142" t="str">
        <f t="shared" si="76"/>
        <v/>
      </c>
      <c r="D370" s="142" t="str">
        <f>IF(C370="","",COUNTIFS(C$11:C370,"&gt;0"))</f>
        <v/>
      </c>
      <c r="E370" s="57"/>
      <c r="F370" s="58"/>
      <c r="G370" s="58"/>
      <c r="H370" s="57"/>
      <c r="I370" s="192"/>
      <c r="J370" s="68"/>
      <c r="K370" s="70">
        <v>0</v>
      </c>
      <c r="L370" s="196" t="str">
        <f>IFERROR(VLOOKUP(J370,Lists!J$4:K$719,2,FALSE),"")</f>
        <v/>
      </c>
      <c r="M370" s="71" t="str">
        <f>IFERROR(VLOOKUP(J370,Lists!J$4:L$719,3,FALSE),"")</f>
        <v/>
      </c>
      <c r="N370" s="72" t="str">
        <f t="shared" si="89"/>
        <v/>
      </c>
      <c r="O370" s="66"/>
      <c r="P370" s="193"/>
      <c r="Q370" s="194"/>
      <c r="R370" s="293"/>
      <c r="S370" s="97"/>
      <c r="T370" s="105"/>
      <c r="U370" s="106"/>
      <c r="V370" s="97"/>
      <c r="W370" s="107"/>
      <c r="X370" s="117"/>
      <c r="Y370" s="87" t="str">
        <f>IFERROR(VLOOKUP(I370,Lists!A$4:B$11,2,FALSE),"")</f>
        <v/>
      </c>
      <c r="Z370" s="87" t="str">
        <f>IFERROR(VLOOKUP(#REF!,Lists!A$12:B$45,2,FALSE),"")</f>
        <v/>
      </c>
      <c r="AA370" s="93" t="str">
        <f t="shared" si="77"/>
        <v/>
      </c>
      <c r="AB370" s="103" t="str">
        <f t="shared" si="78"/>
        <v/>
      </c>
      <c r="AC370" s="103" t="str">
        <f t="shared" si="79"/>
        <v/>
      </c>
      <c r="AD370" s="103" t="str">
        <f t="shared" si="80"/>
        <v/>
      </c>
      <c r="AE370" s="103" t="str">
        <f t="shared" si="81"/>
        <v/>
      </c>
      <c r="AF370" s="103" t="str">
        <f t="shared" si="82"/>
        <v/>
      </c>
      <c r="BO370" s="75" t="str">
        <f t="shared" si="83"/>
        <v/>
      </c>
      <c r="BP370" s="75" t="str">
        <f t="shared" si="84"/>
        <v/>
      </c>
      <c r="BQ370" s="75" t="str">
        <f t="shared" si="85"/>
        <v/>
      </c>
      <c r="BR370" s="75" t="str">
        <f t="shared" si="86"/>
        <v/>
      </c>
      <c r="BU370" s="75" t="str">
        <f t="shared" si="87"/>
        <v/>
      </c>
      <c r="CY370" s="42" t="str">
        <f t="shared" si="90"/>
        <v/>
      </c>
    </row>
    <row r="371" spans="1:103" ht="20.100000000000001" customHeight="1" x14ac:dyDescent="0.3">
      <c r="A371" s="93">
        <f>ROW()</f>
        <v>371</v>
      </c>
      <c r="B371" s="142" t="str">
        <f t="shared" si="88"/>
        <v/>
      </c>
      <c r="C371" s="142" t="str">
        <f t="shared" si="76"/>
        <v/>
      </c>
      <c r="D371" s="142" t="str">
        <f>IF(C371="","",COUNTIFS(C$11:C371,"&gt;0"))</f>
        <v/>
      </c>
      <c r="E371" s="57"/>
      <c r="F371" s="58"/>
      <c r="G371" s="58"/>
      <c r="H371" s="57"/>
      <c r="I371" s="192"/>
      <c r="J371" s="68"/>
      <c r="K371" s="70">
        <v>0</v>
      </c>
      <c r="L371" s="196" t="str">
        <f>IFERROR(VLOOKUP(J371,Lists!J$4:K$719,2,FALSE),"")</f>
        <v/>
      </c>
      <c r="M371" s="71" t="str">
        <f>IFERROR(VLOOKUP(J371,Lists!J$4:L$719,3,FALSE),"")</f>
        <v/>
      </c>
      <c r="N371" s="72" t="str">
        <f t="shared" si="89"/>
        <v/>
      </c>
      <c r="O371" s="66"/>
      <c r="P371" s="193"/>
      <c r="Q371" s="194"/>
      <c r="R371" s="293"/>
      <c r="S371" s="97"/>
      <c r="T371" s="105"/>
      <c r="U371" s="106"/>
      <c r="V371" s="97"/>
      <c r="W371" s="107"/>
      <c r="X371" s="117"/>
      <c r="Y371" s="87" t="str">
        <f>IFERROR(VLOOKUP(I371,Lists!A$4:B$11,2,FALSE),"")</f>
        <v/>
      </c>
      <c r="Z371" s="87" t="str">
        <f>IFERROR(VLOOKUP(#REF!,Lists!A$12:B$45,2,FALSE),"")</f>
        <v/>
      </c>
      <c r="AA371" s="93" t="str">
        <f t="shared" si="77"/>
        <v/>
      </c>
      <c r="AB371" s="103" t="str">
        <f t="shared" si="78"/>
        <v/>
      </c>
      <c r="AC371" s="103" t="str">
        <f t="shared" si="79"/>
        <v/>
      </c>
      <c r="AD371" s="103" t="str">
        <f t="shared" si="80"/>
        <v/>
      </c>
      <c r="AE371" s="103" t="str">
        <f t="shared" si="81"/>
        <v/>
      </c>
      <c r="AF371" s="103" t="str">
        <f t="shared" si="82"/>
        <v/>
      </c>
      <c r="BO371" s="75" t="str">
        <f t="shared" si="83"/>
        <v/>
      </c>
      <c r="BP371" s="75" t="str">
        <f t="shared" si="84"/>
        <v/>
      </c>
      <c r="BQ371" s="75" t="str">
        <f t="shared" si="85"/>
        <v/>
      </c>
      <c r="BR371" s="75" t="str">
        <f t="shared" si="86"/>
        <v/>
      </c>
      <c r="BU371" s="75" t="str">
        <f t="shared" si="87"/>
        <v/>
      </c>
      <c r="CY371" s="42" t="str">
        <f t="shared" si="90"/>
        <v/>
      </c>
    </row>
    <row r="372" spans="1:103" ht="20.100000000000001" customHeight="1" x14ac:dyDescent="0.3">
      <c r="A372" s="93">
        <f>ROW()</f>
        <v>372</v>
      </c>
      <c r="B372" s="142" t="str">
        <f t="shared" si="88"/>
        <v/>
      </c>
      <c r="C372" s="142" t="str">
        <f t="shared" si="76"/>
        <v/>
      </c>
      <c r="D372" s="142" t="str">
        <f>IF(C372="","",COUNTIFS(C$11:C372,"&gt;0"))</f>
        <v/>
      </c>
      <c r="E372" s="57"/>
      <c r="F372" s="58"/>
      <c r="G372" s="58"/>
      <c r="H372" s="57"/>
      <c r="I372" s="192"/>
      <c r="J372" s="68"/>
      <c r="K372" s="70">
        <v>0</v>
      </c>
      <c r="L372" s="196" t="str">
        <f>IFERROR(VLOOKUP(J372,Lists!J$4:K$719,2,FALSE),"")</f>
        <v/>
      </c>
      <c r="M372" s="71" t="str">
        <f>IFERROR(VLOOKUP(J372,Lists!J$4:L$719,3,FALSE),"")</f>
        <v/>
      </c>
      <c r="N372" s="72" t="str">
        <f t="shared" si="89"/>
        <v/>
      </c>
      <c r="O372" s="66"/>
      <c r="P372" s="193"/>
      <c r="Q372" s="194"/>
      <c r="R372" s="293"/>
      <c r="S372" s="97"/>
      <c r="T372" s="105"/>
      <c r="U372" s="106"/>
      <c r="V372" s="97"/>
      <c r="W372" s="107"/>
      <c r="X372" s="117"/>
      <c r="Y372" s="87" t="str">
        <f>IFERROR(VLOOKUP(I372,Lists!A$4:B$11,2,FALSE),"")</f>
        <v/>
      </c>
      <c r="Z372" s="87" t="str">
        <f>IFERROR(VLOOKUP(#REF!,Lists!A$12:B$45,2,FALSE),"")</f>
        <v/>
      </c>
      <c r="AA372" s="93" t="str">
        <f t="shared" si="77"/>
        <v/>
      </c>
      <c r="AB372" s="103" t="str">
        <f t="shared" si="78"/>
        <v/>
      </c>
      <c r="AC372" s="103" t="str">
        <f t="shared" si="79"/>
        <v/>
      </c>
      <c r="AD372" s="103" t="str">
        <f t="shared" si="80"/>
        <v/>
      </c>
      <c r="AE372" s="103" t="str">
        <f t="shared" si="81"/>
        <v/>
      </c>
      <c r="AF372" s="103" t="str">
        <f t="shared" si="82"/>
        <v/>
      </c>
      <c r="BO372" s="75" t="str">
        <f t="shared" si="83"/>
        <v/>
      </c>
      <c r="BP372" s="75" t="str">
        <f t="shared" si="84"/>
        <v/>
      </c>
      <c r="BQ372" s="75" t="str">
        <f t="shared" si="85"/>
        <v/>
      </c>
      <c r="BR372" s="75" t="str">
        <f t="shared" si="86"/>
        <v/>
      </c>
      <c r="BU372" s="75" t="str">
        <f t="shared" si="87"/>
        <v/>
      </c>
      <c r="CY372" s="42" t="str">
        <f t="shared" si="90"/>
        <v/>
      </c>
    </row>
    <row r="373" spans="1:103" ht="20.100000000000001" customHeight="1" x14ac:dyDescent="0.3">
      <c r="A373" s="93">
        <f>ROW()</f>
        <v>373</v>
      </c>
      <c r="B373" s="142" t="str">
        <f t="shared" si="88"/>
        <v/>
      </c>
      <c r="C373" s="142" t="str">
        <f t="shared" si="76"/>
        <v/>
      </c>
      <c r="D373" s="142" t="str">
        <f>IF(C373="","",COUNTIFS(C$11:C373,"&gt;0"))</f>
        <v/>
      </c>
      <c r="E373" s="57"/>
      <c r="F373" s="58"/>
      <c r="G373" s="58"/>
      <c r="H373" s="57"/>
      <c r="I373" s="192"/>
      <c r="J373" s="68"/>
      <c r="K373" s="70">
        <v>0</v>
      </c>
      <c r="L373" s="196" t="str">
        <f>IFERROR(VLOOKUP(J373,Lists!J$4:K$719,2,FALSE),"")</f>
        <v/>
      </c>
      <c r="M373" s="71" t="str">
        <f>IFERROR(VLOOKUP(J373,Lists!J$4:L$719,3,FALSE),"")</f>
        <v/>
      </c>
      <c r="N373" s="72" t="str">
        <f t="shared" si="89"/>
        <v/>
      </c>
      <c r="O373" s="66"/>
      <c r="P373" s="193"/>
      <c r="Q373" s="194"/>
      <c r="R373" s="293"/>
      <c r="S373" s="97"/>
      <c r="T373" s="105"/>
      <c r="U373" s="106"/>
      <c r="V373" s="97"/>
      <c r="W373" s="107"/>
      <c r="X373" s="117"/>
      <c r="Y373" s="87" t="str">
        <f>IFERROR(VLOOKUP(I373,Lists!A$4:B$11,2,FALSE),"")</f>
        <v/>
      </c>
      <c r="Z373" s="87" t="str">
        <f>IFERROR(VLOOKUP(#REF!,Lists!A$12:B$45,2,FALSE),"")</f>
        <v/>
      </c>
      <c r="AA373" s="93" t="str">
        <f t="shared" si="77"/>
        <v/>
      </c>
      <c r="AB373" s="103" t="str">
        <f t="shared" si="78"/>
        <v/>
      </c>
      <c r="AC373" s="103" t="str">
        <f t="shared" si="79"/>
        <v/>
      </c>
      <c r="AD373" s="103" t="str">
        <f t="shared" si="80"/>
        <v/>
      </c>
      <c r="AE373" s="103" t="str">
        <f t="shared" si="81"/>
        <v/>
      </c>
      <c r="AF373" s="103" t="str">
        <f t="shared" si="82"/>
        <v/>
      </c>
      <c r="BO373" s="75" t="str">
        <f t="shared" si="83"/>
        <v/>
      </c>
      <c r="BP373" s="75" t="str">
        <f t="shared" si="84"/>
        <v/>
      </c>
      <c r="BQ373" s="75" t="str">
        <f t="shared" si="85"/>
        <v/>
      </c>
      <c r="BR373" s="75" t="str">
        <f t="shared" si="86"/>
        <v/>
      </c>
      <c r="BU373" s="75" t="str">
        <f t="shared" si="87"/>
        <v/>
      </c>
      <c r="CY373" s="42" t="str">
        <f t="shared" si="90"/>
        <v/>
      </c>
    </row>
    <row r="374" spans="1:103" ht="20.100000000000001" customHeight="1" x14ac:dyDescent="0.3">
      <c r="A374" s="93">
        <f>ROW()</f>
        <v>374</v>
      </c>
      <c r="B374" s="142" t="str">
        <f t="shared" si="88"/>
        <v/>
      </c>
      <c r="C374" s="142" t="str">
        <f t="shared" si="76"/>
        <v/>
      </c>
      <c r="D374" s="142" t="str">
        <f>IF(C374="","",COUNTIFS(C$11:C374,"&gt;0"))</f>
        <v/>
      </c>
      <c r="E374" s="57"/>
      <c r="F374" s="58"/>
      <c r="G374" s="58"/>
      <c r="H374" s="57"/>
      <c r="I374" s="192"/>
      <c r="J374" s="68"/>
      <c r="K374" s="70">
        <v>0</v>
      </c>
      <c r="L374" s="196" t="str">
        <f>IFERROR(VLOOKUP(J374,Lists!J$4:K$719,2,FALSE),"")</f>
        <v/>
      </c>
      <c r="M374" s="71" t="str">
        <f>IFERROR(VLOOKUP(J374,Lists!J$4:L$719,3,FALSE),"")</f>
        <v/>
      </c>
      <c r="N374" s="72" t="str">
        <f t="shared" si="89"/>
        <v/>
      </c>
      <c r="O374" s="66"/>
      <c r="P374" s="193"/>
      <c r="Q374" s="194"/>
      <c r="R374" s="293"/>
      <c r="S374" s="97"/>
      <c r="T374" s="105"/>
      <c r="U374" s="106"/>
      <c r="V374" s="97"/>
      <c r="W374" s="107"/>
      <c r="X374" s="117"/>
      <c r="Y374" s="87" t="str">
        <f>IFERROR(VLOOKUP(I374,Lists!A$4:B$11,2,FALSE),"")</f>
        <v/>
      </c>
      <c r="Z374" s="87" t="str">
        <f>IFERROR(VLOOKUP(#REF!,Lists!A$12:B$45,2,FALSE),"")</f>
        <v/>
      </c>
      <c r="AA374" s="93" t="str">
        <f t="shared" si="77"/>
        <v/>
      </c>
      <c r="AB374" s="103" t="str">
        <f t="shared" si="78"/>
        <v/>
      </c>
      <c r="AC374" s="103" t="str">
        <f t="shared" si="79"/>
        <v/>
      </c>
      <c r="AD374" s="103" t="str">
        <f t="shared" si="80"/>
        <v/>
      </c>
      <c r="AE374" s="103" t="str">
        <f t="shared" si="81"/>
        <v/>
      </c>
      <c r="AF374" s="103" t="str">
        <f t="shared" si="82"/>
        <v/>
      </c>
      <c r="BO374" s="75" t="str">
        <f t="shared" si="83"/>
        <v/>
      </c>
      <c r="BP374" s="75" t="str">
        <f t="shared" si="84"/>
        <v/>
      </c>
      <c r="BQ374" s="75" t="str">
        <f t="shared" si="85"/>
        <v/>
      </c>
      <c r="BR374" s="75" t="str">
        <f t="shared" si="86"/>
        <v/>
      </c>
      <c r="BU374" s="75" t="str">
        <f t="shared" si="87"/>
        <v/>
      </c>
      <c r="CY374" s="42" t="str">
        <f t="shared" si="90"/>
        <v/>
      </c>
    </row>
    <row r="375" spans="1:103" ht="20.100000000000001" customHeight="1" x14ac:dyDescent="0.3">
      <c r="A375" s="93">
        <f>ROW()</f>
        <v>375</v>
      </c>
      <c r="B375" s="142" t="str">
        <f t="shared" si="88"/>
        <v/>
      </c>
      <c r="C375" s="142" t="str">
        <f t="shared" si="76"/>
        <v/>
      </c>
      <c r="D375" s="142" t="str">
        <f>IF(C375="","",COUNTIFS(C$11:C375,"&gt;0"))</f>
        <v/>
      </c>
      <c r="E375" s="57"/>
      <c r="F375" s="58"/>
      <c r="G375" s="58"/>
      <c r="H375" s="57"/>
      <c r="I375" s="192"/>
      <c r="J375" s="68"/>
      <c r="K375" s="70">
        <v>0</v>
      </c>
      <c r="L375" s="196" t="str">
        <f>IFERROR(VLOOKUP(J375,Lists!J$4:K$719,2,FALSE),"")</f>
        <v/>
      </c>
      <c r="M375" s="71" t="str">
        <f>IFERROR(VLOOKUP(J375,Lists!J$4:L$719,3,FALSE),"")</f>
        <v/>
      </c>
      <c r="N375" s="72" t="str">
        <f t="shared" si="89"/>
        <v/>
      </c>
      <c r="O375" s="66"/>
      <c r="P375" s="193"/>
      <c r="Q375" s="194"/>
      <c r="R375" s="293"/>
      <c r="S375" s="97"/>
      <c r="T375" s="105"/>
      <c r="U375" s="106"/>
      <c r="V375" s="97"/>
      <c r="W375" s="107"/>
      <c r="X375" s="117"/>
      <c r="Y375" s="87" t="str">
        <f>IFERROR(VLOOKUP(I375,Lists!A$4:B$11,2,FALSE),"")</f>
        <v/>
      </c>
      <c r="Z375" s="87" t="str">
        <f>IFERROR(VLOOKUP(#REF!,Lists!A$12:B$45,2,FALSE),"")</f>
        <v/>
      </c>
      <c r="AA375" s="93" t="str">
        <f t="shared" si="77"/>
        <v/>
      </c>
      <c r="AB375" s="103" t="str">
        <f t="shared" si="78"/>
        <v/>
      </c>
      <c r="AC375" s="103" t="str">
        <f t="shared" si="79"/>
        <v/>
      </c>
      <c r="AD375" s="103" t="str">
        <f t="shared" si="80"/>
        <v/>
      </c>
      <c r="AE375" s="103" t="str">
        <f t="shared" si="81"/>
        <v/>
      </c>
      <c r="AF375" s="103" t="str">
        <f t="shared" si="82"/>
        <v/>
      </c>
      <c r="BO375" s="75" t="str">
        <f t="shared" si="83"/>
        <v/>
      </c>
      <c r="BP375" s="75" t="str">
        <f t="shared" si="84"/>
        <v/>
      </c>
      <c r="BQ375" s="75" t="str">
        <f t="shared" si="85"/>
        <v/>
      </c>
      <c r="BR375" s="75" t="str">
        <f t="shared" si="86"/>
        <v/>
      </c>
      <c r="BU375" s="75" t="str">
        <f t="shared" si="87"/>
        <v/>
      </c>
      <c r="CY375" s="42" t="str">
        <f t="shared" si="90"/>
        <v/>
      </c>
    </row>
    <row r="376" spans="1:103" ht="20.100000000000001" customHeight="1" x14ac:dyDescent="0.3">
      <c r="A376" s="93">
        <f>ROW()</f>
        <v>376</v>
      </c>
      <c r="B376" s="142" t="str">
        <f t="shared" si="88"/>
        <v/>
      </c>
      <c r="C376" s="142" t="str">
        <f t="shared" si="76"/>
        <v/>
      </c>
      <c r="D376" s="142" t="str">
        <f>IF(C376="","",COUNTIFS(C$11:C376,"&gt;0"))</f>
        <v/>
      </c>
      <c r="E376" s="57"/>
      <c r="F376" s="58"/>
      <c r="G376" s="58"/>
      <c r="H376" s="57"/>
      <c r="I376" s="192"/>
      <c r="J376" s="68"/>
      <c r="K376" s="70">
        <v>0</v>
      </c>
      <c r="L376" s="196" t="str">
        <f>IFERROR(VLOOKUP(J376,Lists!J$4:K$719,2,FALSE),"")</f>
        <v/>
      </c>
      <c r="M376" s="71" t="str">
        <f>IFERROR(VLOOKUP(J376,Lists!J$4:L$719,3,FALSE),"")</f>
        <v/>
      </c>
      <c r="N376" s="72" t="str">
        <f t="shared" si="89"/>
        <v/>
      </c>
      <c r="O376" s="66"/>
      <c r="P376" s="193"/>
      <c r="Q376" s="194"/>
      <c r="R376" s="293"/>
      <c r="S376" s="97"/>
      <c r="T376" s="105"/>
      <c r="U376" s="106"/>
      <c r="V376" s="97"/>
      <c r="W376" s="107"/>
      <c r="X376" s="117"/>
      <c r="Y376" s="87" t="str">
        <f>IFERROR(VLOOKUP(I376,Lists!A$4:B$11,2,FALSE),"")</f>
        <v/>
      </c>
      <c r="Z376" s="87" t="str">
        <f>IFERROR(VLOOKUP(#REF!,Lists!A$12:B$45,2,FALSE),"")</f>
        <v/>
      </c>
      <c r="AA376" s="93" t="str">
        <f t="shared" si="77"/>
        <v/>
      </c>
      <c r="AB376" s="103" t="str">
        <f t="shared" si="78"/>
        <v/>
      </c>
      <c r="AC376" s="103" t="str">
        <f t="shared" si="79"/>
        <v/>
      </c>
      <c r="AD376" s="103" t="str">
        <f t="shared" si="80"/>
        <v/>
      </c>
      <c r="AE376" s="103" t="str">
        <f t="shared" si="81"/>
        <v/>
      </c>
      <c r="AF376" s="103" t="str">
        <f t="shared" si="82"/>
        <v/>
      </c>
      <c r="BO376" s="75" t="str">
        <f t="shared" si="83"/>
        <v/>
      </c>
      <c r="BP376" s="75" t="str">
        <f t="shared" si="84"/>
        <v/>
      </c>
      <c r="BQ376" s="75" t="str">
        <f t="shared" si="85"/>
        <v/>
      </c>
      <c r="BR376" s="75" t="str">
        <f t="shared" si="86"/>
        <v/>
      </c>
      <c r="BU376" s="75" t="str">
        <f t="shared" si="87"/>
        <v/>
      </c>
      <c r="CY376" s="42" t="str">
        <f t="shared" si="90"/>
        <v/>
      </c>
    </row>
    <row r="377" spans="1:103" ht="20.100000000000001" customHeight="1" x14ac:dyDescent="0.3">
      <c r="A377" s="93">
        <f>ROW()</f>
        <v>377</v>
      </c>
      <c r="B377" s="142" t="str">
        <f t="shared" si="88"/>
        <v/>
      </c>
      <c r="C377" s="142" t="str">
        <f t="shared" si="76"/>
        <v/>
      </c>
      <c r="D377" s="142" t="str">
        <f>IF(C377="","",COUNTIFS(C$11:C377,"&gt;0"))</f>
        <v/>
      </c>
      <c r="E377" s="57"/>
      <c r="F377" s="58"/>
      <c r="G377" s="58"/>
      <c r="H377" s="57"/>
      <c r="I377" s="192"/>
      <c r="J377" s="68"/>
      <c r="K377" s="70">
        <v>0</v>
      </c>
      <c r="L377" s="196" t="str">
        <f>IFERROR(VLOOKUP(J377,Lists!J$4:K$719,2,FALSE),"")</f>
        <v/>
      </c>
      <c r="M377" s="71" t="str">
        <f>IFERROR(VLOOKUP(J377,Lists!J$4:L$719,3,FALSE),"")</f>
        <v/>
      </c>
      <c r="N377" s="72" t="str">
        <f t="shared" si="89"/>
        <v/>
      </c>
      <c r="O377" s="66"/>
      <c r="P377" s="193"/>
      <c r="Q377" s="194"/>
      <c r="R377" s="293"/>
      <c r="S377" s="97"/>
      <c r="T377" s="105"/>
      <c r="U377" s="106"/>
      <c r="V377" s="97"/>
      <c r="W377" s="107"/>
      <c r="X377" s="117"/>
      <c r="Y377" s="87" t="str">
        <f>IFERROR(VLOOKUP(I377,Lists!A$4:B$11,2,FALSE),"")</f>
        <v/>
      </c>
      <c r="Z377" s="87" t="str">
        <f>IFERROR(VLOOKUP(#REF!,Lists!A$12:B$45,2,FALSE),"")</f>
        <v/>
      </c>
      <c r="AA377" s="93" t="str">
        <f t="shared" si="77"/>
        <v/>
      </c>
      <c r="AB377" s="103" t="str">
        <f t="shared" si="78"/>
        <v/>
      </c>
      <c r="AC377" s="103" t="str">
        <f t="shared" si="79"/>
        <v/>
      </c>
      <c r="AD377" s="103" t="str">
        <f t="shared" si="80"/>
        <v/>
      </c>
      <c r="AE377" s="103" t="str">
        <f t="shared" si="81"/>
        <v/>
      </c>
      <c r="AF377" s="103" t="str">
        <f t="shared" si="82"/>
        <v/>
      </c>
      <c r="BO377" s="75" t="str">
        <f t="shared" si="83"/>
        <v/>
      </c>
      <c r="BP377" s="75" t="str">
        <f t="shared" si="84"/>
        <v/>
      </c>
      <c r="BQ377" s="75" t="str">
        <f t="shared" si="85"/>
        <v/>
      </c>
      <c r="BR377" s="75" t="str">
        <f t="shared" si="86"/>
        <v/>
      </c>
      <c r="BU377" s="75" t="str">
        <f t="shared" si="87"/>
        <v/>
      </c>
      <c r="CY377" s="42" t="str">
        <f t="shared" si="90"/>
        <v/>
      </c>
    </row>
    <row r="378" spans="1:103" ht="20.100000000000001" customHeight="1" x14ac:dyDescent="0.3">
      <c r="A378" s="93">
        <f>ROW()</f>
        <v>378</v>
      </c>
      <c r="B378" s="142" t="str">
        <f t="shared" si="88"/>
        <v/>
      </c>
      <c r="C378" s="142" t="str">
        <f t="shared" si="76"/>
        <v/>
      </c>
      <c r="D378" s="142" t="str">
        <f>IF(C378="","",COUNTIFS(C$11:C378,"&gt;0"))</f>
        <v/>
      </c>
      <c r="E378" s="57"/>
      <c r="F378" s="58"/>
      <c r="G378" s="58"/>
      <c r="H378" s="57"/>
      <c r="I378" s="192"/>
      <c r="J378" s="68"/>
      <c r="K378" s="70">
        <v>0</v>
      </c>
      <c r="L378" s="196" t="str">
        <f>IFERROR(VLOOKUP(J378,Lists!J$4:K$719,2,FALSE),"")</f>
        <v/>
      </c>
      <c r="M378" s="71" t="str">
        <f>IFERROR(VLOOKUP(J378,Lists!J$4:L$719,3,FALSE),"")</f>
        <v/>
      </c>
      <c r="N378" s="72" t="str">
        <f t="shared" si="89"/>
        <v/>
      </c>
      <c r="O378" s="66"/>
      <c r="P378" s="193"/>
      <c r="Q378" s="194"/>
      <c r="R378" s="293"/>
      <c r="S378" s="97"/>
      <c r="T378" s="105"/>
      <c r="U378" s="106"/>
      <c r="V378" s="97"/>
      <c r="W378" s="107"/>
      <c r="X378" s="117"/>
      <c r="Y378" s="87" t="str">
        <f>IFERROR(VLOOKUP(I378,Lists!A$4:B$11,2,FALSE),"")</f>
        <v/>
      </c>
      <c r="Z378" s="87" t="str">
        <f>IFERROR(VLOOKUP(#REF!,Lists!A$12:B$45,2,FALSE),"")</f>
        <v/>
      </c>
      <c r="AA378" s="93" t="str">
        <f t="shared" si="77"/>
        <v/>
      </c>
      <c r="AB378" s="103" t="str">
        <f t="shared" si="78"/>
        <v/>
      </c>
      <c r="AC378" s="103" t="str">
        <f t="shared" si="79"/>
        <v/>
      </c>
      <c r="AD378" s="103" t="str">
        <f t="shared" si="80"/>
        <v/>
      </c>
      <c r="AE378" s="103" t="str">
        <f t="shared" si="81"/>
        <v/>
      </c>
      <c r="AF378" s="103" t="str">
        <f t="shared" si="82"/>
        <v/>
      </c>
      <c r="BO378" s="75" t="str">
        <f t="shared" si="83"/>
        <v/>
      </c>
      <c r="BP378" s="75" t="str">
        <f t="shared" si="84"/>
        <v/>
      </c>
      <c r="BQ378" s="75" t="str">
        <f t="shared" si="85"/>
        <v/>
      </c>
      <c r="BR378" s="75" t="str">
        <f t="shared" si="86"/>
        <v/>
      </c>
      <c r="BU378" s="75" t="str">
        <f t="shared" si="87"/>
        <v/>
      </c>
      <c r="CY378" s="42" t="str">
        <f t="shared" si="90"/>
        <v/>
      </c>
    </row>
    <row r="379" spans="1:103" ht="20.100000000000001" customHeight="1" x14ac:dyDescent="0.3">
      <c r="A379" s="93">
        <f>ROW()</f>
        <v>379</v>
      </c>
      <c r="B379" s="142" t="str">
        <f t="shared" si="88"/>
        <v/>
      </c>
      <c r="C379" s="142" t="str">
        <f t="shared" si="76"/>
        <v/>
      </c>
      <c r="D379" s="142" t="str">
        <f>IF(C379="","",COUNTIFS(C$11:C379,"&gt;0"))</f>
        <v/>
      </c>
      <c r="E379" s="57"/>
      <c r="F379" s="58"/>
      <c r="G379" s="58"/>
      <c r="H379" s="57"/>
      <c r="I379" s="192"/>
      <c r="J379" s="68"/>
      <c r="K379" s="70">
        <v>0</v>
      </c>
      <c r="L379" s="196" t="str">
        <f>IFERROR(VLOOKUP(J379,Lists!J$4:K$719,2,FALSE),"")</f>
        <v/>
      </c>
      <c r="M379" s="71" t="str">
        <f>IFERROR(VLOOKUP(J379,Lists!J$4:L$719,3,FALSE),"")</f>
        <v/>
      </c>
      <c r="N379" s="72" t="str">
        <f t="shared" si="89"/>
        <v/>
      </c>
      <c r="O379" s="66"/>
      <c r="P379" s="193"/>
      <c r="Q379" s="194"/>
      <c r="R379" s="293"/>
      <c r="S379" s="97"/>
      <c r="T379" s="105"/>
      <c r="U379" s="106"/>
      <c r="V379" s="97"/>
      <c r="W379" s="107"/>
      <c r="X379" s="117"/>
      <c r="Y379" s="87" t="str">
        <f>IFERROR(VLOOKUP(I379,Lists!A$4:B$11,2,FALSE),"")</f>
        <v/>
      </c>
      <c r="Z379" s="87" t="str">
        <f>IFERROR(VLOOKUP(#REF!,Lists!A$12:B$45,2,FALSE),"")</f>
        <v/>
      </c>
      <c r="AA379" s="93" t="str">
        <f t="shared" si="77"/>
        <v/>
      </c>
      <c r="AB379" s="103" t="str">
        <f t="shared" si="78"/>
        <v/>
      </c>
      <c r="AC379" s="103" t="str">
        <f t="shared" si="79"/>
        <v/>
      </c>
      <c r="AD379" s="103" t="str">
        <f t="shared" si="80"/>
        <v/>
      </c>
      <c r="AE379" s="103" t="str">
        <f t="shared" si="81"/>
        <v/>
      </c>
      <c r="AF379" s="103" t="str">
        <f t="shared" si="82"/>
        <v/>
      </c>
      <c r="BO379" s="75" t="str">
        <f t="shared" si="83"/>
        <v/>
      </c>
      <c r="BP379" s="75" t="str">
        <f t="shared" si="84"/>
        <v/>
      </c>
      <c r="BQ379" s="75" t="str">
        <f t="shared" si="85"/>
        <v/>
      </c>
      <c r="BR379" s="75" t="str">
        <f t="shared" si="86"/>
        <v/>
      </c>
      <c r="BU379" s="75" t="str">
        <f t="shared" si="87"/>
        <v/>
      </c>
      <c r="CY379" s="42" t="str">
        <f t="shared" si="90"/>
        <v/>
      </c>
    </row>
    <row r="380" spans="1:103" ht="20.100000000000001" customHeight="1" x14ac:dyDescent="0.3">
      <c r="A380" s="93">
        <f>ROW()</f>
        <v>380</v>
      </c>
      <c r="B380" s="142" t="str">
        <f t="shared" si="88"/>
        <v/>
      </c>
      <c r="C380" s="142" t="str">
        <f t="shared" si="76"/>
        <v/>
      </c>
      <c r="D380" s="142" t="str">
        <f>IF(C380="","",COUNTIFS(C$11:C380,"&gt;0"))</f>
        <v/>
      </c>
      <c r="E380" s="57"/>
      <c r="F380" s="58"/>
      <c r="G380" s="58"/>
      <c r="H380" s="57"/>
      <c r="I380" s="192"/>
      <c r="J380" s="68"/>
      <c r="K380" s="70">
        <v>0</v>
      </c>
      <c r="L380" s="196" t="str">
        <f>IFERROR(VLOOKUP(J380,Lists!J$4:K$719,2,FALSE),"")</f>
        <v/>
      </c>
      <c r="M380" s="71" t="str">
        <f>IFERROR(VLOOKUP(J380,Lists!J$4:L$719,3,FALSE),"")</f>
        <v/>
      </c>
      <c r="N380" s="72" t="str">
        <f t="shared" si="89"/>
        <v/>
      </c>
      <c r="O380" s="66"/>
      <c r="P380" s="193"/>
      <c r="Q380" s="194"/>
      <c r="R380" s="293"/>
      <c r="S380" s="97"/>
      <c r="T380" s="105"/>
      <c r="U380" s="106"/>
      <c r="V380" s="97"/>
      <c r="W380" s="107"/>
      <c r="X380" s="117"/>
      <c r="Y380" s="87" t="str">
        <f>IFERROR(VLOOKUP(I380,Lists!A$4:B$11,2,FALSE),"")</f>
        <v/>
      </c>
      <c r="Z380" s="87" t="str">
        <f>IFERROR(VLOOKUP(#REF!,Lists!A$12:B$45,2,FALSE),"")</f>
        <v/>
      </c>
      <c r="AA380" s="93" t="str">
        <f t="shared" si="77"/>
        <v/>
      </c>
      <c r="AB380" s="103" t="str">
        <f t="shared" si="78"/>
        <v/>
      </c>
      <c r="AC380" s="103" t="str">
        <f t="shared" si="79"/>
        <v/>
      </c>
      <c r="AD380" s="103" t="str">
        <f t="shared" si="80"/>
        <v/>
      </c>
      <c r="AE380" s="103" t="str">
        <f t="shared" si="81"/>
        <v/>
      </c>
      <c r="AF380" s="103" t="str">
        <f t="shared" si="82"/>
        <v/>
      </c>
      <c r="BO380" s="75" t="str">
        <f t="shared" si="83"/>
        <v/>
      </c>
      <c r="BP380" s="75" t="str">
        <f t="shared" si="84"/>
        <v/>
      </c>
      <c r="BQ380" s="75" t="str">
        <f t="shared" si="85"/>
        <v/>
      </c>
      <c r="BR380" s="75" t="str">
        <f t="shared" si="86"/>
        <v/>
      </c>
      <c r="BU380" s="75" t="str">
        <f t="shared" si="87"/>
        <v/>
      </c>
      <c r="CY380" s="42" t="str">
        <f t="shared" si="90"/>
        <v/>
      </c>
    </row>
    <row r="381" spans="1:103" ht="20.100000000000001" customHeight="1" x14ac:dyDescent="0.3">
      <c r="A381" s="93">
        <f>ROW()</f>
        <v>381</v>
      </c>
      <c r="B381" s="142" t="str">
        <f t="shared" si="88"/>
        <v/>
      </c>
      <c r="C381" s="142" t="str">
        <f t="shared" si="76"/>
        <v/>
      </c>
      <c r="D381" s="142" t="str">
        <f>IF(C381="","",COUNTIFS(C$11:C381,"&gt;0"))</f>
        <v/>
      </c>
      <c r="E381" s="57"/>
      <c r="F381" s="58"/>
      <c r="G381" s="58"/>
      <c r="H381" s="57"/>
      <c r="I381" s="192"/>
      <c r="J381" s="68"/>
      <c r="K381" s="70">
        <v>0</v>
      </c>
      <c r="L381" s="196" t="str">
        <f>IFERROR(VLOOKUP(J381,Lists!J$4:K$719,2,FALSE),"")</f>
        <v/>
      </c>
      <c r="M381" s="71" t="str">
        <f>IFERROR(VLOOKUP(J381,Lists!J$4:L$719,3,FALSE),"")</f>
        <v/>
      </c>
      <c r="N381" s="72" t="str">
        <f t="shared" si="89"/>
        <v/>
      </c>
      <c r="O381" s="66"/>
      <c r="P381" s="193"/>
      <c r="Q381" s="194"/>
      <c r="R381" s="293"/>
      <c r="S381" s="97"/>
      <c r="T381" s="105"/>
      <c r="U381" s="106"/>
      <c r="V381" s="97"/>
      <c r="W381" s="107"/>
      <c r="X381" s="117"/>
      <c r="Y381" s="87" t="str">
        <f>IFERROR(VLOOKUP(I381,Lists!A$4:B$11,2,FALSE),"")</f>
        <v/>
      </c>
      <c r="Z381" s="87" t="str">
        <f>IFERROR(VLOOKUP(#REF!,Lists!A$12:B$45,2,FALSE),"")</f>
        <v/>
      </c>
      <c r="AA381" s="93" t="str">
        <f t="shared" si="77"/>
        <v/>
      </c>
      <c r="AB381" s="103" t="str">
        <f t="shared" si="78"/>
        <v/>
      </c>
      <c r="AC381" s="103" t="str">
        <f t="shared" si="79"/>
        <v/>
      </c>
      <c r="AD381" s="103" t="str">
        <f t="shared" si="80"/>
        <v/>
      </c>
      <c r="AE381" s="103" t="str">
        <f t="shared" si="81"/>
        <v/>
      </c>
      <c r="AF381" s="103" t="str">
        <f t="shared" si="82"/>
        <v/>
      </c>
      <c r="BO381" s="75" t="str">
        <f t="shared" si="83"/>
        <v/>
      </c>
      <c r="BP381" s="75" t="str">
        <f t="shared" si="84"/>
        <v/>
      </c>
      <c r="BQ381" s="75" t="str">
        <f t="shared" si="85"/>
        <v/>
      </c>
      <c r="BR381" s="75" t="str">
        <f t="shared" si="86"/>
        <v/>
      </c>
      <c r="BU381" s="75" t="str">
        <f t="shared" si="87"/>
        <v/>
      </c>
      <c r="CY381" s="42" t="str">
        <f t="shared" si="90"/>
        <v/>
      </c>
    </row>
    <row r="382" spans="1:103" ht="20.100000000000001" customHeight="1" x14ac:dyDescent="0.3">
      <c r="A382" s="93">
        <f>ROW()</f>
        <v>382</v>
      </c>
      <c r="B382" s="142" t="str">
        <f t="shared" si="88"/>
        <v/>
      </c>
      <c r="C382" s="142" t="str">
        <f t="shared" si="76"/>
        <v/>
      </c>
      <c r="D382" s="142" t="str">
        <f>IF(C382="","",COUNTIFS(C$11:C382,"&gt;0"))</f>
        <v/>
      </c>
      <c r="E382" s="57"/>
      <c r="F382" s="58"/>
      <c r="G382" s="58"/>
      <c r="H382" s="57"/>
      <c r="I382" s="192"/>
      <c r="J382" s="68"/>
      <c r="K382" s="70">
        <v>0</v>
      </c>
      <c r="L382" s="196" t="str">
        <f>IFERROR(VLOOKUP(J382,Lists!J$4:K$719,2,FALSE),"")</f>
        <v/>
      </c>
      <c r="M382" s="71" t="str">
        <f>IFERROR(VLOOKUP(J382,Lists!J$4:L$719,3,FALSE),"")</f>
        <v/>
      </c>
      <c r="N382" s="72" t="str">
        <f t="shared" si="89"/>
        <v/>
      </c>
      <c r="O382" s="66"/>
      <c r="P382" s="193"/>
      <c r="Q382" s="194"/>
      <c r="R382" s="293"/>
      <c r="S382" s="97"/>
      <c r="T382" s="105"/>
      <c r="U382" s="106"/>
      <c r="V382" s="97"/>
      <c r="W382" s="107"/>
      <c r="X382" s="117"/>
      <c r="Y382" s="87" t="str">
        <f>IFERROR(VLOOKUP(I382,Lists!A$4:B$11,2,FALSE),"")</f>
        <v/>
      </c>
      <c r="Z382" s="87" t="str">
        <f>IFERROR(VLOOKUP(#REF!,Lists!A$12:B$45,2,FALSE),"")</f>
        <v/>
      </c>
      <c r="AA382" s="93" t="str">
        <f t="shared" si="77"/>
        <v/>
      </c>
      <c r="AB382" s="103" t="str">
        <f t="shared" si="78"/>
        <v/>
      </c>
      <c r="AC382" s="103" t="str">
        <f t="shared" si="79"/>
        <v/>
      </c>
      <c r="AD382" s="103" t="str">
        <f t="shared" si="80"/>
        <v/>
      </c>
      <c r="AE382" s="103" t="str">
        <f t="shared" si="81"/>
        <v/>
      </c>
      <c r="AF382" s="103" t="str">
        <f t="shared" si="82"/>
        <v/>
      </c>
      <c r="BO382" s="75" t="str">
        <f t="shared" si="83"/>
        <v/>
      </c>
      <c r="BP382" s="75" t="str">
        <f t="shared" si="84"/>
        <v/>
      </c>
      <c r="BQ382" s="75" t="str">
        <f t="shared" si="85"/>
        <v/>
      </c>
      <c r="BR382" s="75" t="str">
        <f t="shared" si="86"/>
        <v/>
      </c>
      <c r="BU382" s="75" t="str">
        <f t="shared" si="87"/>
        <v/>
      </c>
      <c r="CY382" s="42" t="str">
        <f t="shared" si="90"/>
        <v/>
      </c>
    </row>
    <row r="383" spans="1:103" ht="20.100000000000001" customHeight="1" x14ac:dyDescent="0.3">
      <c r="A383" s="93">
        <f>ROW()</f>
        <v>383</v>
      </c>
      <c r="B383" s="142" t="str">
        <f t="shared" si="88"/>
        <v/>
      </c>
      <c r="C383" s="142" t="str">
        <f t="shared" si="76"/>
        <v/>
      </c>
      <c r="D383" s="142" t="str">
        <f>IF(C383="","",COUNTIFS(C$11:C383,"&gt;0"))</f>
        <v/>
      </c>
      <c r="E383" s="57"/>
      <c r="F383" s="58"/>
      <c r="G383" s="58"/>
      <c r="H383" s="57"/>
      <c r="I383" s="192"/>
      <c r="J383" s="68"/>
      <c r="K383" s="70">
        <v>0</v>
      </c>
      <c r="L383" s="196" t="str">
        <f>IFERROR(VLOOKUP(J383,Lists!J$4:K$719,2,FALSE),"")</f>
        <v/>
      </c>
      <c r="M383" s="71" t="str">
        <f>IFERROR(VLOOKUP(J383,Lists!J$4:L$719,3,FALSE),"")</f>
        <v/>
      </c>
      <c r="N383" s="72" t="str">
        <f t="shared" si="89"/>
        <v/>
      </c>
      <c r="O383" s="66"/>
      <c r="P383" s="193"/>
      <c r="Q383" s="194"/>
      <c r="R383" s="293"/>
      <c r="S383" s="97"/>
      <c r="T383" s="105"/>
      <c r="U383" s="106"/>
      <c r="V383" s="97"/>
      <c r="W383" s="107"/>
      <c r="X383" s="117"/>
      <c r="Y383" s="87" t="str">
        <f>IFERROR(VLOOKUP(I383,Lists!A$4:B$11,2,FALSE),"")</f>
        <v/>
      </c>
      <c r="Z383" s="87" t="str">
        <f>IFERROR(VLOOKUP(#REF!,Lists!A$12:B$45,2,FALSE),"")</f>
        <v/>
      </c>
      <c r="AA383" s="93" t="str">
        <f t="shared" si="77"/>
        <v/>
      </c>
      <c r="AB383" s="103" t="str">
        <f t="shared" si="78"/>
        <v/>
      </c>
      <c r="AC383" s="103" t="str">
        <f t="shared" si="79"/>
        <v/>
      </c>
      <c r="AD383" s="103" t="str">
        <f t="shared" si="80"/>
        <v/>
      </c>
      <c r="AE383" s="103" t="str">
        <f t="shared" si="81"/>
        <v/>
      </c>
      <c r="AF383" s="103" t="str">
        <f t="shared" si="82"/>
        <v/>
      </c>
      <c r="BO383" s="75" t="str">
        <f t="shared" si="83"/>
        <v/>
      </c>
      <c r="BP383" s="75" t="str">
        <f t="shared" si="84"/>
        <v/>
      </c>
      <c r="BQ383" s="75" t="str">
        <f t="shared" si="85"/>
        <v/>
      </c>
      <c r="BR383" s="75" t="str">
        <f t="shared" si="86"/>
        <v/>
      </c>
      <c r="BU383" s="75" t="str">
        <f t="shared" si="87"/>
        <v/>
      </c>
      <c r="CY383" s="42" t="str">
        <f t="shared" si="90"/>
        <v/>
      </c>
    </row>
    <row r="384" spans="1:103" ht="20.100000000000001" customHeight="1" x14ac:dyDescent="0.3">
      <c r="A384" s="93">
        <f>ROW()</f>
        <v>384</v>
      </c>
      <c r="B384" s="142" t="str">
        <f t="shared" si="88"/>
        <v/>
      </c>
      <c r="C384" s="142" t="str">
        <f t="shared" si="76"/>
        <v/>
      </c>
      <c r="D384" s="142" t="str">
        <f>IF(C384="","",COUNTIFS(C$11:C384,"&gt;0"))</f>
        <v/>
      </c>
      <c r="E384" s="57"/>
      <c r="F384" s="58"/>
      <c r="G384" s="58"/>
      <c r="H384" s="57"/>
      <c r="I384" s="192"/>
      <c r="J384" s="68"/>
      <c r="K384" s="70">
        <v>0</v>
      </c>
      <c r="L384" s="196" t="str">
        <f>IFERROR(VLOOKUP(J384,Lists!J$4:K$719,2,FALSE),"")</f>
        <v/>
      </c>
      <c r="M384" s="71" t="str">
        <f>IFERROR(VLOOKUP(J384,Lists!J$4:L$719,3,FALSE),"")</f>
        <v/>
      </c>
      <c r="N384" s="72" t="str">
        <f t="shared" si="89"/>
        <v/>
      </c>
      <c r="O384" s="66"/>
      <c r="P384" s="193"/>
      <c r="Q384" s="194"/>
      <c r="R384" s="293"/>
      <c r="S384" s="97"/>
      <c r="T384" s="105"/>
      <c r="U384" s="106"/>
      <c r="V384" s="97"/>
      <c r="W384" s="107"/>
      <c r="X384" s="117"/>
      <c r="Y384" s="87" t="str">
        <f>IFERROR(VLOOKUP(I384,Lists!A$4:B$11,2,FALSE),"")</f>
        <v/>
      </c>
      <c r="Z384" s="87" t="str">
        <f>IFERROR(VLOOKUP(#REF!,Lists!A$12:B$45,2,FALSE),"")</f>
        <v/>
      </c>
      <c r="AA384" s="93" t="str">
        <f t="shared" si="77"/>
        <v/>
      </c>
      <c r="AB384" s="103" t="str">
        <f t="shared" si="78"/>
        <v/>
      </c>
      <c r="AC384" s="103" t="str">
        <f t="shared" si="79"/>
        <v/>
      </c>
      <c r="AD384" s="103" t="str">
        <f t="shared" si="80"/>
        <v/>
      </c>
      <c r="AE384" s="103" t="str">
        <f t="shared" si="81"/>
        <v/>
      </c>
      <c r="AF384" s="103" t="str">
        <f t="shared" si="82"/>
        <v/>
      </c>
      <c r="BO384" s="75" t="str">
        <f t="shared" si="83"/>
        <v/>
      </c>
      <c r="BP384" s="75" t="str">
        <f t="shared" si="84"/>
        <v/>
      </c>
      <c r="BQ384" s="75" t="str">
        <f t="shared" si="85"/>
        <v/>
      </c>
      <c r="BR384" s="75" t="str">
        <f t="shared" si="86"/>
        <v/>
      </c>
      <c r="BU384" s="75" t="str">
        <f t="shared" si="87"/>
        <v/>
      </c>
      <c r="CY384" s="42" t="str">
        <f t="shared" si="90"/>
        <v/>
      </c>
    </row>
    <row r="385" spans="1:103" ht="20.100000000000001" customHeight="1" x14ac:dyDescent="0.3">
      <c r="A385" s="93">
        <f>ROW()</f>
        <v>385</v>
      </c>
      <c r="B385" s="142" t="str">
        <f t="shared" si="88"/>
        <v/>
      </c>
      <c r="C385" s="142" t="str">
        <f t="shared" si="76"/>
        <v/>
      </c>
      <c r="D385" s="142" t="str">
        <f>IF(C385="","",COUNTIFS(C$11:C385,"&gt;0"))</f>
        <v/>
      </c>
      <c r="E385" s="57"/>
      <c r="F385" s="58"/>
      <c r="G385" s="58"/>
      <c r="H385" s="57"/>
      <c r="I385" s="192"/>
      <c r="J385" s="68"/>
      <c r="K385" s="70">
        <v>0</v>
      </c>
      <c r="L385" s="196" t="str">
        <f>IFERROR(VLOOKUP(J385,Lists!J$4:K$719,2,FALSE),"")</f>
        <v/>
      </c>
      <c r="M385" s="71" t="str">
        <f>IFERROR(VLOOKUP(J385,Lists!J$4:L$719,3,FALSE),"")</f>
        <v/>
      </c>
      <c r="N385" s="72" t="str">
        <f t="shared" si="89"/>
        <v/>
      </c>
      <c r="O385" s="66"/>
      <c r="P385" s="193"/>
      <c r="Q385" s="194"/>
      <c r="R385" s="293"/>
      <c r="S385" s="97"/>
      <c r="T385" s="105"/>
      <c r="U385" s="106"/>
      <c r="V385" s="97"/>
      <c r="W385" s="107"/>
      <c r="X385" s="117"/>
      <c r="Y385" s="87" t="str">
        <f>IFERROR(VLOOKUP(I385,Lists!A$4:B$11,2,FALSE),"")</f>
        <v/>
      </c>
      <c r="Z385" s="87" t="str">
        <f>IFERROR(VLOOKUP(#REF!,Lists!A$12:B$45,2,FALSE),"")</f>
        <v/>
      </c>
      <c r="AA385" s="93" t="str">
        <f t="shared" si="77"/>
        <v/>
      </c>
      <c r="AB385" s="103" t="str">
        <f t="shared" si="78"/>
        <v/>
      </c>
      <c r="AC385" s="103" t="str">
        <f t="shared" si="79"/>
        <v/>
      </c>
      <c r="AD385" s="103" t="str">
        <f t="shared" si="80"/>
        <v/>
      </c>
      <c r="AE385" s="103" t="str">
        <f t="shared" si="81"/>
        <v/>
      </c>
      <c r="AF385" s="103" t="str">
        <f t="shared" si="82"/>
        <v/>
      </c>
      <c r="BO385" s="75" t="str">
        <f t="shared" si="83"/>
        <v/>
      </c>
      <c r="BP385" s="75" t="str">
        <f t="shared" si="84"/>
        <v/>
      </c>
      <c r="BQ385" s="75" t="str">
        <f t="shared" si="85"/>
        <v/>
      </c>
      <c r="BR385" s="75" t="str">
        <f t="shared" si="86"/>
        <v/>
      </c>
      <c r="BU385" s="75" t="str">
        <f t="shared" si="87"/>
        <v/>
      </c>
      <c r="CY385" s="42" t="str">
        <f t="shared" si="90"/>
        <v/>
      </c>
    </row>
    <row r="386" spans="1:103" ht="20.100000000000001" customHeight="1" x14ac:dyDescent="0.3">
      <c r="A386" s="93">
        <f>ROW()</f>
        <v>386</v>
      </c>
      <c r="B386" s="142" t="str">
        <f t="shared" si="88"/>
        <v/>
      </c>
      <c r="C386" s="142" t="str">
        <f t="shared" si="76"/>
        <v/>
      </c>
      <c r="D386" s="142" t="str">
        <f>IF(C386="","",COUNTIFS(C$11:C386,"&gt;0"))</f>
        <v/>
      </c>
      <c r="E386" s="57"/>
      <c r="F386" s="58"/>
      <c r="G386" s="58"/>
      <c r="H386" s="57"/>
      <c r="I386" s="192"/>
      <c r="J386" s="68"/>
      <c r="K386" s="70">
        <v>0</v>
      </c>
      <c r="L386" s="196" t="str">
        <f>IFERROR(VLOOKUP(J386,Lists!J$4:K$719,2,FALSE),"")</f>
        <v/>
      </c>
      <c r="M386" s="71" t="str">
        <f>IFERROR(VLOOKUP(J386,Lists!J$4:L$719,3,FALSE),"")</f>
        <v/>
      </c>
      <c r="N386" s="72" t="str">
        <f t="shared" si="89"/>
        <v/>
      </c>
      <c r="O386" s="66"/>
      <c r="P386" s="193"/>
      <c r="Q386" s="194"/>
      <c r="R386" s="293"/>
      <c r="S386" s="97"/>
      <c r="T386" s="105"/>
      <c r="U386" s="106"/>
      <c r="V386" s="97"/>
      <c r="W386" s="107"/>
      <c r="X386" s="117"/>
      <c r="Y386" s="87" t="str">
        <f>IFERROR(VLOOKUP(I386,Lists!A$4:B$11,2,FALSE),"")</f>
        <v/>
      </c>
      <c r="Z386" s="87" t="str">
        <f>IFERROR(VLOOKUP(#REF!,Lists!A$12:B$45,2,FALSE),"")</f>
        <v/>
      </c>
      <c r="AA386" s="93" t="str">
        <f t="shared" si="77"/>
        <v/>
      </c>
      <c r="AB386" s="103" t="str">
        <f t="shared" si="78"/>
        <v/>
      </c>
      <c r="AC386" s="103" t="str">
        <f t="shared" si="79"/>
        <v/>
      </c>
      <c r="AD386" s="103" t="str">
        <f t="shared" si="80"/>
        <v/>
      </c>
      <c r="AE386" s="103" t="str">
        <f t="shared" si="81"/>
        <v/>
      </c>
      <c r="AF386" s="103" t="str">
        <f t="shared" si="82"/>
        <v/>
      </c>
      <c r="BO386" s="75" t="str">
        <f t="shared" si="83"/>
        <v/>
      </c>
      <c r="BP386" s="75" t="str">
        <f t="shared" si="84"/>
        <v/>
      </c>
      <c r="BQ386" s="75" t="str">
        <f t="shared" si="85"/>
        <v/>
      </c>
      <c r="BR386" s="75" t="str">
        <f t="shared" si="86"/>
        <v/>
      </c>
      <c r="BU386" s="75" t="str">
        <f t="shared" si="87"/>
        <v/>
      </c>
      <c r="CY386" s="42" t="str">
        <f t="shared" si="90"/>
        <v/>
      </c>
    </row>
    <row r="387" spans="1:103" ht="20.100000000000001" customHeight="1" x14ac:dyDescent="0.3">
      <c r="A387" s="93">
        <f>ROW()</f>
        <v>387</v>
      </c>
      <c r="B387" s="142" t="str">
        <f t="shared" si="88"/>
        <v/>
      </c>
      <c r="C387" s="142" t="str">
        <f t="shared" si="76"/>
        <v/>
      </c>
      <c r="D387" s="142" t="str">
        <f>IF(C387="","",COUNTIFS(C$11:C387,"&gt;0"))</f>
        <v/>
      </c>
      <c r="E387" s="57"/>
      <c r="F387" s="58"/>
      <c r="G387" s="58"/>
      <c r="H387" s="57"/>
      <c r="I387" s="192"/>
      <c r="J387" s="68"/>
      <c r="K387" s="70">
        <v>0</v>
      </c>
      <c r="L387" s="196" t="str">
        <f>IFERROR(VLOOKUP(J387,Lists!J$4:K$719,2,FALSE),"")</f>
        <v/>
      </c>
      <c r="M387" s="71" t="str">
        <f>IFERROR(VLOOKUP(J387,Lists!J$4:L$719,3,FALSE),"")</f>
        <v/>
      </c>
      <c r="N387" s="72" t="str">
        <f t="shared" si="89"/>
        <v/>
      </c>
      <c r="O387" s="66"/>
      <c r="P387" s="193"/>
      <c r="Q387" s="194"/>
      <c r="R387" s="293"/>
      <c r="S387" s="97"/>
      <c r="T387" s="105"/>
      <c r="U387" s="106"/>
      <c r="V387" s="97"/>
      <c r="W387" s="107"/>
      <c r="X387" s="117"/>
      <c r="Y387" s="87" t="str">
        <f>IFERROR(VLOOKUP(I387,Lists!A$4:B$11,2,FALSE),"")</f>
        <v/>
      </c>
      <c r="Z387" s="87" t="str">
        <f>IFERROR(VLOOKUP(#REF!,Lists!A$12:B$45,2,FALSE),"")</f>
        <v/>
      </c>
      <c r="AA387" s="93" t="str">
        <f t="shared" si="77"/>
        <v/>
      </c>
      <c r="AB387" s="103" t="str">
        <f t="shared" si="78"/>
        <v/>
      </c>
      <c r="AC387" s="103" t="str">
        <f t="shared" si="79"/>
        <v/>
      </c>
      <c r="AD387" s="103" t="str">
        <f t="shared" si="80"/>
        <v/>
      </c>
      <c r="AE387" s="103" t="str">
        <f t="shared" si="81"/>
        <v/>
      </c>
      <c r="AF387" s="103" t="str">
        <f t="shared" si="82"/>
        <v/>
      </c>
      <c r="BO387" s="75" t="str">
        <f t="shared" si="83"/>
        <v/>
      </c>
      <c r="BP387" s="75" t="str">
        <f t="shared" si="84"/>
        <v/>
      </c>
      <c r="BQ387" s="75" t="str">
        <f t="shared" si="85"/>
        <v/>
      </c>
      <c r="BR387" s="75" t="str">
        <f t="shared" si="86"/>
        <v/>
      </c>
      <c r="BU387" s="75" t="str">
        <f t="shared" si="87"/>
        <v/>
      </c>
      <c r="CY387" s="42" t="str">
        <f t="shared" si="90"/>
        <v/>
      </c>
    </row>
    <row r="388" spans="1:103" ht="20.100000000000001" customHeight="1" x14ac:dyDescent="0.3">
      <c r="A388" s="93">
        <f>ROW()</f>
        <v>388</v>
      </c>
      <c r="B388" s="142" t="str">
        <f t="shared" si="88"/>
        <v/>
      </c>
      <c r="C388" s="142" t="str">
        <f t="shared" si="76"/>
        <v/>
      </c>
      <c r="D388" s="142" t="str">
        <f>IF(C388="","",COUNTIFS(C$11:C388,"&gt;0"))</f>
        <v/>
      </c>
      <c r="E388" s="57"/>
      <c r="F388" s="58"/>
      <c r="G388" s="58"/>
      <c r="H388" s="57"/>
      <c r="I388" s="192"/>
      <c r="J388" s="68"/>
      <c r="K388" s="70">
        <v>0</v>
      </c>
      <c r="L388" s="196" t="str">
        <f>IFERROR(VLOOKUP(J388,Lists!J$4:K$719,2,FALSE),"")</f>
        <v/>
      </c>
      <c r="M388" s="71" t="str">
        <f>IFERROR(VLOOKUP(J388,Lists!J$4:L$719,3,FALSE),"")</f>
        <v/>
      </c>
      <c r="N388" s="72" t="str">
        <f t="shared" si="89"/>
        <v/>
      </c>
      <c r="O388" s="66"/>
      <c r="P388" s="193"/>
      <c r="Q388" s="194"/>
      <c r="R388" s="293"/>
      <c r="S388" s="97"/>
      <c r="T388" s="105"/>
      <c r="U388" s="106"/>
      <c r="V388" s="97"/>
      <c r="W388" s="107"/>
      <c r="X388" s="117"/>
      <c r="Y388" s="87" t="str">
        <f>IFERROR(VLOOKUP(I388,Lists!A$4:B$11,2,FALSE),"")</f>
        <v/>
      </c>
      <c r="Z388" s="87" t="str">
        <f>IFERROR(VLOOKUP(#REF!,Lists!A$12:B$45,2,FALSE),"")</f>
        <v/>
      </c>
      <c r="AA388" s="93" t="str">
        <f t="shared" si="77"/>
        <v/>
      </c>
      <c r="AB388" s="103" t="str">
        <f t="shared" si="78"/>
        <v/>
      </c>
      <c r="AC388" s="103" t="str">
        <f t="shared" si="79"/>
        <v/>
      </c>
      <c r="AD388" s="103" t="str">
        <f t="shared" si="80"/>
        <v/>
      </c>
      <c r="AE388" s="103" t="str">
        <f t="shared" si="81"/>
        <v/>
      </c>
      <c r="AF388" s="103" t="str">
        <f t="shared" si="82"/>
        <v/>
      </c>
      <c r="BO388" s="75" t="str">
        <f t="shared" si="83"/>
        <v/>
      </c>
      <c r="BP388" s="75" t="str">
        <f t="shared" si="84"/>
        <v/>
      </c>
      <c r="BQ388" s="75" t="str">
        <f t="shared" si="85"/>
        <v/>
      </c>
      <c r="BR388" s="75" t="str">
        <f t="shared" si="86"/>
        <v/>
      </c>
      <c r="BU388" s="75" t="str">
        <f t="shared" si="87"/>
        <v/>
      </c>
      <c r="CY388" s="42" t="str">
        <f t="shared" si="90"/>
        <v/>
      </c>
    </row>
    <row r="389" spans="1:103" ht="20.100000000000001" customHeight="1" x14ac:dyDescent="0.3">
      <c r="A389" s="93">
        <f>ROW()</f>
        <v>389</v>
      </c>
      <c r="B389" s="142" t="str">
        <f t="shared" si="88"/>
        <v/>
      </c>
      <c r="C389" s="142" t="str">
        <f t="shared" si="76"/>
        <v/>
      </c>
      <c r="D389" s="142" t="str">
        <f>IF(C389="","",COUNTIFS(C$11:C389,"&gt;0"))</f>
        <v/>
      </c>
      <c r="E389" s="57"/>
      <c r="F389" s="58"/>
      <c r="G389" s="58"/>
      <c r="H389" s="57"/>
      <c r="I389" s="192"/>
      <c r="J389" s="68"/>
      <c r="K389" s="70">
        <v>0</v>
      </c>
      <c r="L389" s="196" t="str">
        <f>IFERROR(VLOOKUP(J389,Lists!J$4:K$719,2,FALSE),"")</f>
        <v/>
      </c>
      <c r="M389" s="71" t="str">
        <f>IFERROR(VLOOKUP(J389,Lists!J$4:L$719,3,FALSE),"")</f>
        <v/>
      </c>
      <c r="N389" s="72" t="str">
        <f t="shared" si="89"/>
        <v/>
      </c>
      <c r="O389" s="66"/>
      <c r="P389" s="193"/>
      <c r="Q389" s="194"/>
      <c r="R389" s="293"/>
      <c r="S389" s="97"/>
      <c r="T389" s="105"/>
      <c r="U389" s="106"/>
      <c r="V389" s="97"/>
      <c r="W389" s="107"/>
      <c r="X389" s="117"/>
      <c r="Y389" s="87" t="str">
        <f>IFERROR(VLOOKUP(I389,Lists!A$4:B$11,2,FALSE),"")</f>
        <v/>
      </c>
      <c r="Z389" s="87" t="str">
        <f>IFERROR(VLOOKUP(#REF!,Lists!A$12:B$45,2,FALSE),"")</f>
        <v/>
      </c>
      <c r="AA389" s="93" t="str">
        <f t="shared" si="77"/>
        <v/>
      </c>
      <c r="AB389" s="103" t="str">
        <f t="shared" si="78"/>
        <v/>
      </c>
      <c r="AC389" s="103" t="str">
        <f t="shared" si="79"/>
        <v/>
      </c>
      <c r="AD389" s="103" t="str">
        <f t="shared" si="80"/>
        <v/>
      </c>
      <c r="AE389" s="103" t="str">
        <f t="shared" si="81"/>
        <v/>
      </c>
      <c r="AF389" s="103" t="str">
        <f t="shared" si="82"/>
        <v/>
      </c>
      <c r="BO389" s="75" t="str">
        <f t="shared" si="83"/>
        <v/>
      </c>
      <c r="BP389" s="75" t="str">
        <f t="shared" si="84"/>
        <v/>
      </c>
      <c r="BQ389" s="75" t="str">
        <f t="shared" si="85"/>
        <v/>
      </c>
      <c r="BR389" s="75" t="str">
        <f t="shared" si="86"/>
        <v/>
      </c>
      <c r="BU389" s="75" t="str">
        <f t="shared" si="87"/>
        <v/>
      </c>
      <c r="CY389" s="42" t="str">
        <f t="shared" si="90"/>
        <v/>
      </c>
    </row>
    <row r="390" spans="1:103" ht="20.100000000000001" customHeight="1" x14ac:dyDescent="0.3">
      <c r="A390" s="93">
        <f>ROW()</f>
        <v>390</v>
      </c>
      <c r="B390" s="142" t="str">
        <f t="shared" si="88"/>
        <v/>
      </c>
      <c r="C390" s="142" t="str">
        <f t="shared" si="76"/>
        <v/>
      </c>
      <c r="D390" s="142" t="str">
        <f>IF(C390="","",COUNTIFS(C$11:C390,"&gt;0"))</f>
        <v/>
      </c>
      <c r="E390" s="57"/>
      <c r="F390" s="58"/>
      <c r="G390" s="58"/>
      <c r="H390" s="57"/>
      <c r="I390" s="192"/>
      <c r="J390" s="68"/>
      <c r="K390" s="70">
        <v>0</v>
      </c>
      <c r="L390" s="196" t="str">
        <f>IFERROR(VLOOKUP(J390,Lists!J$4:K$719,2,FALSE),"")</f>
        <v/>
      </c>
      <c r="M390" s="71" t="str">
        <f>IFERROR(VLOOKUP(J390,Lists!J$4:L$719,3,FALSE),"")</f>
        <v/>
      </c>
      <c r="N390" s="72" t="str">
        <f t="shared" si="89"/>
        <v/>
      </c>
      <c r="O390" s="66"/>
      <c r="P390" s="193"/>
      <c r="Q390" s="194"/>
      <c r="R390" s="293"/>
      <c r="S390" s="97"/>
      <c r="T390" s="105"/>
      <c r="U390" s="106"/>
      <c r="V390" s="97"/>
      <c r="W390" s="107"/>
      <c r="X390" s="117"/>
      <c r="Y390" s="87" t="str">
        <f>IFERROR(VLOOKUP(I390,Lists!A$4:B$11,2,FALSE),"")</f>
        <v/>
      </c>
      <c r="Z390" s="87" t="str">
        <f>IFERROR(VLOOKUP(#REF!,Lists!A$12:B$45,2,FALSE),"")</f>
        <v/>
      </c>
      <c r="AA390" s="93" t="str">
        <f t="shared" si="77"/>
        <v/>
      </c>
      <c r="AB390" s="103" t="str">
        <f t="shared" si="78"/>
        <v/>
      </c>
      <c r="AC390" s="103" t="str">
        <f t="shared" si="79"/>
        <v/>
      </c>
      <c r="AD390" s="103" t="str">
        <f t="shared" si="80"/>
        <v/>
      </c>
      <c r="AE390" s="103" t="str">
        <f t="shared" si="81"/>
        <v/>
      </c>
      <c r="AF390" s="103" t="str">
        <f t="shared" si="82"/>
        <v/>
      </c>
      <c r="BO390" s="75" t="str">
        <f t="shared" si="83"/>
        <v/>
      </c>
      <c r="BP390" s="75" t="str">
        <f t="shared" si="84"/>
        <v/>
      </c>
      <c r="BQ390" s="75" t="str">
        <f t="shared" si="85"/>
        <v/>
      </c>
      <c r="BR390" s="75" t="str">
        <f t="shared" si="86"/>
        <v/>
      </c>
      <c r="BU390" s="75" t="str">
        <f t="shared" si="87"/>
        <v/>
      </c>
      <c r="CY390" s="42" t="str">
        <f t="shared" si="90"/>
        <v/>
      </c>
    </row>
    <row r="391" spans="1:103" ht="20.100000000000001" customHeight="1" x14ac:dyDescent="0.3">
      <c r="A391" s="93">
        <f>ROW()</f>
        <v>391</v>
      </c>
      <c r="B391" s="142" t="str">
        <f t="shared" si="88"/>
        <v/>
      </c>
      <c r="C391" s="142" t="str">
        <f t="shared" si="76"/>
        <v/>
      </c>
      <c r="D391" s="142" t="str">
        <f>IF(C391="","",COUNTIFS(C$11:C391,"&gt;0"))</f>
        <v/>
      </c>
      <c r="E391" s="57"/>
      <c r="F391" s="58"/>
      <c r="G391" s="58"/>
      <c r="H391" s="57"/>
      <c r="I391" s="192"/>
      <c r="J391" s="68"/>
      <c r="K391" s="70">
        <v>0</v>
      </c>
      <c r="L391" s="196" t="str">
        <f>IFERROR(VLOOKUP(J391,Lists!J$4:K$719,2,FALSE),"")</f>
        <v/>
      </c>
      <c r="M391" s="71" t="str">
        <f>IFERROR(VLOOKUP(J391,Lists!J$4:L$719,3,FALSE),"")</f>
        <v/>
      </c>
      <c r="N391" s="72" t="str">
        <f t="shared" si="89"/>
        <v/>
      </c>
      <c r="O391" s="66"/>
      <c r="P391" s="193"/>
      <c r="Q391" s="194"/>
      <c r="R391" s="293"/>
      <c r="S391" s="97"/>
      <c r="T391" s="105"/>
      <c r="U391" s="106"/>
      <c r="V391" s="97"/>
      <c r="W391" s="107"/>
      <c r="X391" s="117"/>
      <c r="Y391" s="87" t="str">
        <f>IFERROR(VLOOKUP(I391,Lists!A$4:B$11,2,FALSE),"")</f>
        <v/>
      </c>
      <c r="Z391" s="87" t="str">
        <f>IFERROR(VLOOKUP(#REF!,Lists!A$12:B$45,2,FALSE),"")</f>
        <v/>
      </c>
      <c r="AA391" s="93" t="str">
        <f t="shared" si="77"/>
        <v/>
      </c>
      <c r="AB391" s="103" t="str">
        <f t="shared" si="78"/>
        <v/>
      </c>
      <c r="AC391" s="103" t="str">
        <f t="shared" si="79"/>
        <v/>
      </c>
      <c r="AD391" s="103" t="str">
        <f t="shared" si="80"/>
        <v/>
      </c>
      <c r="AE391" s="103" t="str">
        <f t="shared" si="81"/>
        <v/>
      </c>
      <c r="AF391" s="103" t="str">
        <f t="shared" si="82"/>
        <v/>
      </c>
      <c r="BO391" s="75" t="str">
        <f t="shared" si="83"/>
        <v/>
      </c>
      <c r="BP391" s="75" t="str">
        <f t="shared" si="84"/>
        <v/>
      </c>
      <c r="BQ391" s="75" t="str">
        <f t="shared" si="85"/>
        <v/>
      </c>
      <c r="BR391" s="75" t="str">
        <f t="shared" si="86"/>
        <v/>
      </c>
      <c r="BU391" s="75" t="str">
        <f t="shared" si="87"/>
        <v/>
      </c>
      <c r="CY391" s="42" t="str">
        <f t="shared" si="90"/>
        <v/>
      </c>
    </row>
    <row r="392" spans="1:103" ht="20.100000000000001" customHeight="1" x14ac:dyDescent="0.3">
      <c r="A392" s="93">
        <f>ROW()</f>
        <v>392</v>
      </c>
      <c r="B392" s="142" t="str">
        <f t="shared" si="88"/>
        <v/>
      </c>
      <c r="C392" s="142" t="str">
        <f t="shared" si="76"/>
        <v/>
      </c>
      <c r="D392" s="142" t="str">
        <f>IF(C392="","",COUNTIFS(C$11:C392,"&gt;0"))</f>
        <v/>
      </c>
      <c r="E392" s="57"/>
      <c r="F392" s="58"/>
      <c r="G392" s="58"/>
      <c r="H392" s="57"/>
      <c r="I392" s="192"/>
      <c r="J392" s="68"/>
      <c r="K392" s="70">
        <v>0</v>
      </c>
      <c r="L392" s="196" t="str">
        <f>IFERROR(VLOOKUP(J392,Lists!J$4:K$719,2,FALSE),"")</f>
        <v/>
      </c>
      <c r="M392" s="71" t="str">
        <f>IFERROR(VLOOKUP(J392,Lists!J$4:L$719,3,FALSE),"")</f>
        <v/>
      </c>
      <c r="N392" s="72" t="str">
        <f t="shared" si="89"/>
        <v/>
      </c>
      <c r="O392" s="66"/>
      <c r="P392" s="193"/>
      <c r="Q392" s="194"/>
      <c r="R392" s="293"/>
      <c r="S392" s="97"/>
      <c r="T392" s="105"/>
      <c r="U392" s="106"/>
      <c r="V392" s="97"/>
      <c r="W392" s="107"/>
      <c r="X392" s="117"/>
      <c r="Y392" s="87" t="str">
        <f>IFERROR(VLOOKUP(I392,Lists!A$4:B$11,2,FALSE),"")</f>
        <v/>
      </c>
      <c r="Z392" s="87" t="str">
        <f>IFERROR(VLOOKUP(#REF!,Lists!A$12:B$45,2,FALSE),"")</f>
        <v/>
      </c>
      <c r="AA392" s="93" t="str">
        <f t="shared" si="77"/>
        <v/>
      </c>
      <c r="AB392" s="103" t="str">
        <f t="shared" si="78"/>
        <v/>
      </c>
      <c r="AC392" s="103" t="str">
        <f t="shared" si="79"/>
        <v/>
      </c>
      <c r="AD392" s="103" t="str">
        <f t="shared" si="80"/>
        <v/>
      </c>
      <c r="AE392" s="103" t="str">
        <f t="shared" si="81"/>
        <v/>
      </c>
      <c r="AF392" s="103" t="str">
        <f t="shared" si="82"/>
        <v/>
      </c>
      <c r="BO392" s="75" t="str">
        <f t="shared" si="83"/>
        <v/>
      </c>
      <c r="BP392" s="75" t="str">
        <f t="shared" si="84"/>
        <v/>
      </c>
      <c r="BQ392" s="75" t="str">
        <f t="shared" si="85"/>
        <v/>
      </c>
      <c r="BR392" s="75" t="str">
        <f t="shared" si="86"/>
        <v/>
      </c>
      <c r="BU392" s="75" t="str">
        <f t="shared" si="87"/>
        <v/>
      </c>
      <c r="CY392" s="42" t="str">
        <f t="shared" si="90"/>
        <v/>
      </c>
    </row>
    <row r="393" spans="1:103" ht="20.100000000000001" customHeight="1" x14ac:dyDescent="0.3">
      <c r="A393" s="93">
        <f>ROW()</f>
        <v>393</v>
      </c>
      <c r="B393" s="142" t="str">
        <f t="shared" si="88"/>
        <v/>
      </c>
      <c r="C393" s="142" t="str">
        <f t="shared" si="76"/>
        <v/>
      </c>
      <c r="D393" s="142" t="str">
        <f>IF(C393="","",COUNTIFS(C$11:C393,"&gt;0"))</f>
        <v/>
      </c>
      <c r="E393" s="57"/>
      <c r="F393" s="58"/>
      <c r="G393" s="58"/>
      <c r="H393" s="57"/>
      <c r="I393" s="192"/>
      <c r="J393" s="68"/>
      <c r="K393" s="70">
        <v>0</v>
      </c>
      <c r="L393" s="196" t="str">
        <f>IFERROR(VLOOKUP(J393,Lists!J$4:K$719,2,FALSE),"")</f>
        <v/>
      </c>
      <c r="M393" s="71" t="str">
        <f>IFERROR(VLOOKUP(J393,Lists!J$4:L$719,3,FALSE),"")</f>
        <v/>
      </c>
      <c r="N393" s="72" t="str">
        <f t="shared" si="89"/>
        <v/>
      </c>
      <c r="O393" s="66"/>
      <c r="P393" s="193"/>
      <c r="Q393" s="194"/>
      <c r="R393" s="293"/>
      <c r="S393" s="97"/>
      <c r="T393" s="105"/>
      <c r="U393" s="106"/>
      <c r="V393" s="97"/>
      <c r="W393" s="107"/>
      <c r="X393" s="117"/>
      <c r="Y393" s="87" t="str">
        <f>IFERROR(VLOOKUP(I393,Lists!A$4:B$11,2,FALSE),"")</f>
        <v/>
      </c>
      <c r="Z393" s="87" t="str">
        <f>IFERROR(VLOOKUP(#REF!,Lists!A$12:B$45,2,FALSE),"")</f>
        <v/>
      </c>
      <c r="AA393" s="93" t="str">
        <f t="shared" si="77"/>
        <v/>
      </c>
      <c r="AB393" s="103" t="str">
        <f t="shared" si="78"/>
        <v/>
      </c>
      <c r="AC393" s="103" t="str">
        <f t="shared" si="79"/>
        <v/>
      </c>
      <c r="AD393" s="103" t="str">
        <f t="shared" si="80"/>
        <v/>
      </c>
      <c r="AE393" s="103" t="str">
        <f t="shared" si="81"/>
        <v/>
      </c>
      <c r="AF393" s="103" t="str">
        <f t="shared" si="82"/>
        <v/>
      </c>
      <c r="BO393" s="75" t="str">
        <f t="shared" si="83"/>
        <v/>
      </c>
      <c r="BP393" s="75" t="str">
        <f t="shared" si="84"/>
        <v/>
      </c>
      <c r="BQ393" s="75" t="str">
        <f t="shared" si="85"/>
        <v/>
      </c>
      <c r="BR393" s="75" t="str">
        <f t="shared" si="86"/>
        <v/>
      </c>
      <c r="BU393" s="75" t="str">
        <f t="shared" si="87"/>
        <v/>
      </c>
      <c r="CY393" s="42" t="str">
        <f t="shared" si="90"/>
        <v/>
      </c>
    </row>
    <row r="394" spans="1:103" ht="20.100000000000001" customHeight="1" x14ac:dyDescent="0.3">
      <c r="A394" s="93">
        <f>ROW()</f>
        <v>394</v>
      </c>
      <c r="B394" s="142" t="str">
        <f t="shared" si="88"/>
        <v/>
      </c>
      <c r="C394" s="142" t="str">
        <f t="shared" si="76"/>
        <v/>
      </c>
      <c r="D394" s="142" t="str">
        <f>IF(C394="","",COUNTIFS(C$11:C394,"&gt;0"))</f>
        <v/>
      </c>
      <c r="E394" s="57"/>
      <c r="F394" s="58"/>
      <c r="G394" s="58"/>
      <c r="H394" s="57"/>
      <c r="I394" s="192"/>
      <c r="J394" s="68"/>
      <c r="K394" s="70">
        <v>0</v>
      </c>
      <c r="L394" s="196" t="str">
        <f>IFERROR(VLOOKUP(J394,Lists!J$4:K$719,2,FALSE),"")</f>
        <v/>
      </c>
      <c r="M394" s="71" t="str">
        <f>IFERROR(VLOOKUP(J394,Lists!J$4:L$719,3,FALSE),"")</f>
        <v/>
      </c>
      <c r="N394" s="72" t="str">
        <f t="shared" si="89"/>
        <v/>
      </c>
      <c r="O394" s="66"/>
      <c r="P394" s="193"/>
      <c r="Q394" s="194"/>
      <c r="R394" s="293"/>
      <c r="S394" s="97"/>
      <c r="T394" s="105"/>
      <c r="U394" s="106"/>
      <c r="V394" s="97"/>
      <c r="W394" s="107"/>
      <c r="X394" s="117"/>
      <c r="Y394" s="87" t="str">
        <f>IFERROR(VLOOKUP(I394,Lists!A$4:B$11,2,FALSE),"")</f>
        <v/>
      </c>
      <c r="Z394" s="87" t="str">
        <f>IFERROR(VLOOKUP(#REF!,Lists!A$12:B$45,2,FALSE),"")</f>
        <v/>
      </c>
      <c r="AA394" s="93" t="str">
        <f t="shared" si="77"/>
        <v/>
      </c>
      <c r="AB394" s="103" t="str">
        <f t="shared" si="78"/>
        <v/>
      </c>
      <c r="AC394" s="103" t="str">
        <f t="shared" si="79"/>
        <v/>
      </c>
      <c r="AD394" s="103" t="str">
        <f t="shared" si="80"/>
        <v/>
      </c>
      <c r="AE394" s="103" t="str">
        <f t="shared" si="81"/>
        <v/>
      </c>
      <c r="AF394" s="103" t="str">
        <f t="shared" si="82"/>
        <v/>
      </c>
      <c r="BO394" s="75" t="str">
        <f t="shared" si="83"/>
        <v/>
      </c>
      <c r="BP394" s="75" t="str">
        <f t="shared" si="84"/>
        <v/>
      </c>
      <c r="BQ394" s="75" t="str">
        <f t="shared" si="85"/>
        <v/>
      </c>
      <c r="BR394" s="75" t="str">
        <f t="shared" si="86"/>
        <v/>
      </c>
      <c r="BU394" s="75" t="str">
        <f t="shared" si="87"/>
        <v/>
      </c>
      <c r="CY394" s="42" t="str">
        <f t="shared" si="90"/>
        <v/>
      </c>
    </row>
    <row r="395" spans="1:103" ht="20.100000000000001" customHeight="1" x14ac:dyDescent="0.3">
      <c r="A395" s="93">
        <f>ROW()</f>
        <v>395</v>
      </c>
      <c r="B395" s="142" t="str">
        <f t="shared" si="88"/>
        <v/>
      </c>
      <c r="C395" s="142" t="str">
        <f t="shared" ref="C395:C458" si="91">IF(S395="Yes",B395,"")</f>
        <v/>
      </c>
      <c r="D395" s="142" t="str">
        <f>IF(C395="","",COUNTIFS(C$11:C395,"&gt;0"))</f>
        <v/>
      </c>
      <c r="E395" s="57"/>
      <c r="F395" s="58"/>
      <c r="G395" s="58"/>
      <c r="H395" s="57"/>
      <c r="I395" s="192"/>
      <c r="J395" s="68"/>
      <c r="K395" s="70">
        <v>0</v>
      </c>
      <c r="L395" s="196" t="str">
        <f>IFERROR(VLOOKUP(J395,Lists!J$4:K$719,2,FALSE),"")</f>
        <v/>
      </c>
      <c r="M395" s="71" t="str">
        <f>IFERROR(VLOOKUP(J395,Lists!J$4:L$719,3,FALSE),"")</f>
        <v/>
      </c>
      <c r="N395" s="72" t="str">
        <f t="shared" si="89"/>
        <v/>
      </c>
      <c r="O395" s="66"/>
      <c r="P395" s="193"/>
      <c r="Q395" s="194"/>
      <c r="R395" s="293"/>
      <c r="S395" s="97"/>
      <c r="T395" s="105"/>
      <c r="U395" s="106"/>
      <c r="V395" s="97"/>
      <c r="W395" s="107"/>
      <c r="X395" s="117"/>
      <c r="Y395" s="87" t="str">
        <f>IFERROR(VLOOKUP(I395,Lists!A$4:B$11,2,FALSE),"")</f>
        <v/>
      </c>
      <c r="Z395" s="87" t="str">
        <f>IFERROR(VLOOKUP(#REF!,Lists!A$12:B$45,2,FALSE),"")</f>
        <v/>
      </c>
      <c r="AA395" s="93" t="str">
        <f t="shared" ref="AA395:AA458" si="92">IF(K395&lt;&gt;0,IF(O395="","P",""),"")</f>
        <v/>
      </c>
      <c r="AB395" s="103" t="str">
        <f t="shared" ref="AB395:AB458" si="93">IF(K395&lt;&gt;0,IF(O395&lt;&gt;0,IF(S395="","P",""),"P"),"")</f>
        <v/>
      </c>
      <c r="AC395" s="103" t="str">
        <f t="shared" ref="AC395:AC458" si="94">IF(K395&lt;&gt;0,IF(S395="Yes",IF(Q395="","P",""),""),"")</f>
        <v/>
      </c>
      <c r="AD395" s="103" t="str">
        <f t="shared" ref="AD395:AD458" si="95">IF(K395&lt;&gt;0,IF(S395="Yes",IF(T395="","P",""),""),"")</f>
        <v/>
      </c>
      <c r="AE395" s="103" t="str">
        <f t="shared" ref="AE395:AE458" si="96">IF(K395&lt;&gt;0,IF(S395="Yes",IF(V395="","P",""),""),"")</f>
        <v/>
      </c>
      <c r="AF395" s="103" t="str">
        <f t="shared" ref="AF395:AF458" si="97">IF(K395&lt;&gt;0,IF(T395="No - Never began",IF(U395="","P",""),""),"")</f>
        <v/>
      </c>
      <c r="BO395" s="75" t="str">
        <f t="shared" ref="BO395:BO458" si="98">IF($O395&gt;0,IF(E395="","P",""),"")</f>
        <v/>
      </c>
      <c r="BP395" s="75" t="str">
        <f t="shared" ref="BP395:BP458" si="99">IF($O395&gt;0,IF(F395="","P",""),"")</f>
        <v/>
      </c>
      <c r="BQ395" s="75" t="str">
        <f t="shared" ref="BQ395:BQ458" si="100">IF($O395&gt;0,IF(G395="","P",""),"")</f>
        <v/>
      </c>
      <c r="BR395" s="75" t="str">
        <f t="shared" ref="BR395:BR458" si="101">IF($O395&gt;0,IF(H395="","P",""),"")</f>
        <v/>
      </c>
      <c r="BU395" s="75" t="str">
        <f t="shared" ref="BU395:BU458" si="102">IF($O395&gt;0,IF(K395=0,"P",""),"")</f>
        <v/>
      </c>
      <c r="CY395" s="42" t="str">
        <f t="shared" si="90"/>
        <v/>
      </c>
    </row>
    <row r="396" spans="1:103" ht="20.100000000000001" customHeight="1" x14ac:dyDescent="0.3">
      <c r="A396" s="93">
        <f>ROW()</f>
        <v>396</v>
      </c>
      <c r="B396" s="142" t="str">
        <f t="shared" ref="B396:B459" si="103">IF(H396&gt;0,IF(H396&amp;J396=H395&amp;J395,B395,B395+1),"")</f>
        <v/>
      </c>
      <c r="C396" s="142" t="str">
        <f t="shared" si="91"/>
        <v/>
      </c>
      <c r="D396" s="142" t="str">
        <f>IF(C396="","",COUNTIFS(C$11:C396,"&gt;0"))</f>
        <v/>
      </c>
      <c r="E396" s="57"/>
      <c r="F396" s="58"/>
      <c r="G396" s="58"/>
      <c r="H396" s="57"/>
      <c r="I396" s="192"/>
      <c r="J396" s="68"/>
      <c r="K396" s="70">
        <v>0</v>
      </c>
      <c r="L396" s="196" t="str">
        <f>IFERROR(VLOOKUP(J396,Lists!J$4:K$719,2,FALSE),"")</f>
        <v/>
      </c>
      <c r="M396" s="71" t="str">
        <f>IFERROR(VLOOKUP(J396,Lists!J$4:L$719,3,FALSE),"")</f>
        <v/>
      </c>
      <c r="N396" s="72" t="str">
        <f t="shared" ref="N396:N459" si="104">IF(K396&gt;0,K396*L396,"")</f>
        <v/>
      </c>
      <c r="O396" s="66"/>
      <c r="P396" s="193"/>
      <c r="Q396" s="194"/>
      <c r="R396" s="293"/>
      <c r="S396" s="97"/>
      <c r="T396" s="105"/>
      <c r="U396" s="106"/>
      <c r="V396" s="97"/>
      <c r="W396" s="107"/>
      <c r="X396" s="117"/>
      <c r="Y396" s="87" t="str">
        <f>IFERROR(VLOOKUP(I396,Lists!A$4:B$11,2,FALSE),"")</f>
        <v/>
      </c>
      <c r="Z396" s="87" t="str">
        <f>IFERROR(VLOOKUP(#REF!,Lists!A$12:B$45,2,FALSE),"")</f>
        <v/>
      </c>
      <c r="AA396" s="93" t="str">
        <f t="shared" si="92"/>
        <v/>
      </c>
      <c r="AB396" s="103" t="str">
        <f t="shared" si="93"/>
        <v/>
      </c>
      <c r="AC396" s="103" t="str">
        <f t="shared" si="94"/>
        <v/>
      </c>
      <c r="AD396" s="103" t="str">
        <f t="shared" si="95"/>
        <v/>
      </c>
      <c r="AE396" s="103" t="str">
        <f t="shared" si="96"/>
        <v/>
      </c>
      <c r="AF396" s="103" t="str">
        <f t="shared" si="97"/>
        <v/>
      </c>
      <c r="BO396" s="75" t="str">
        <f t="shared" si="98"/>
        <v/>
      </c>
      <c r="BP396" s="75" t="str">
        <f t="shared" si="99"/>
        <v/>
      </c>
      <c r="BQ396" s="75" t="str">
        <f t="shared" si="100"/>
        <v/>
      </c>
      <c r="BR396" s="75" t="str">
        <f t="shared" si="101"/>
        <v/>
      </c>
      <c r="BU396" s="75" t="str">
        <f t="shared" si="102"/>
        <v/>
      </c>
      <c r="CY396" s="42" t="str">
        <f t="shared" ref="CY396:CY459" si="105">IF(K396&lt;&gt;0,IF(O396="","P",""),"")</f>
        <v/>
      </c>
    </row>
    <row r="397" spans="1:103" ht="20.100000000000001" customHeight="1" x14ac:dyDescent="0.3">
      <c r="A397" s="93">
        <f>ROW()</f>
        <v>397</v>
      </c>
      <c r="B397" s="142" t="str">
        <f t="shared" si="103"/>
        <v/>
      </c>
      <c r="C397" s="142" t="str">
        <f t="shared" si="91"/>
        <v/>
      </c>
      <c r="D397" s="142" t="str">
        <f>IF(C397="","",COUNTIFS(C$11:C397,"&gt;0"))</f>
        <v/>
      </c>
      <c r="E397" s="57"/>
      <c r="F397" s="58"/>
      <c r="G397" s="58"/>
      <c r="H397" s="57"/>
      <c r="I397" s="192"/>
      <c r="J397" s="68"/>
      <c r="K397" s="70">
        <v>0</v>
      </c>
      <c r="L397" s="196" t="str">
        <f>IFERROR(VLOOKUP(J397,Lists!J$4:K$719,2,FALSE),"")</f>
        <v/>
      </c>
      <c r="M397" s="71" t="str">
        <f>IFERROR(VLOOKUP(J397,Lists!J$4:L$719,3,FALSE),"")</f>
        <v/>
      </c>
      <c r="N397" s="72" t="str">
        <f t="shared" si="104"/>
        <v/>
      </c>
      <c r="O397" s="66"/>
      <c r="P397" s="193"/>
      <c r="Q397" s="194"/>
      <c r="R397" s="293"/>
      <c r="S397" s="97"/>
      <c r="T397" s="105"/>
      <c r="U397" s="106"/>
      <c r="V397" s="97"/>
      <c r="W397" s="107"/>
      <c r="X397" s="117"/>
      <c r="Y397" s="87" t="str">
        <f>IFERROR(VLOOKUP(I397,Lists!A$4:B$11,2,FALSE),"")</f>
        <v/>
      </c>
      <c r="Z397" s="87" t="str">
        <f>IFERROR(VLOOKUP(#REF!,Lists!A$12:B$45,2,FALSE),"")</f>
        <v/>
      </c>
      <c r="AA397" s="93" t="str">
        <f t="shared" si="92"/>
        <v/>
      </c>
      <c r="AB397" s="103" t="str">
        <f t="shared" si="93"/>
        <v/>
      </c>
      <c r="AC397" s="103" t="str">
        <f t="shared" si="94"/>
        <v/>
      </c>
      <c r="AD397" s="103" t="str">
        <f t="shared" si="95"/>
        <v/>
      </c>
      <c r="AE397" s="103" t="str">
        <f t="shared" si="96"/>
        <v/>
      </c>
      <c r="AF397" s="103" t="str">
        <f t="shared" si="97"/>
        <v/>
      </c>
      <c r="BO397" s="75" t="str">
        <f t="shared" si="98"/>
        <v/>
      </c>
      <c r="BP397" s="75" t="str">
        <f t="shared" si="99"/>
        <v/>
      </c>
      <c r="BQ397" s="75" t="str">
        <f t="shared" si="100"/>
        <v/>
      </c>
      <c r="BR397" s="75" t="str">
        <f t="shared" si="101"/>
        <v/>
      </c>
      <c r="BU397" s="75" t="str">
        <f t="shared" si="102"/>
        <v/>
      </c>
      <c r="CY397" s="42" t="str">
        <f t="shared" si="105"/>
        <v/>
      </c>
    </row>
    <row r="398" spans="1:103" ht="20.100000000000001" customHeight="1" x14ac:dyDescent="0.3">
      <c r="A398" s="93">
        <f>ROW()</f>
        <v>398</v>
      </c>
      <c r="B398" s="142" t="str">
        <f t="shared" si="103"/>
        <v/>
      </c>
      <c r="C398" s="142" t="str">
        <f t="shared" si="91"/>
        <v/>
      </c>
      <c r="D398" s="142" t="str">
        <f>IF(C398="","",COUNTIFS(C$11:C398,"&gt;0"))</f>
        <v/>
      </c>
      <c r="E398" s="57"/>
      <c r="F398" s="58"/>
      <c r="G398" s="58"/>
      <c r="H398" s="57"/>
      <c r="I398" s="192"/>
      <c r="J398" s="68"/>
      <c r="K398" s="70">
        <v>0</v>
      </c>
      <c r="L398" s="196" t="str">
        <f>IFERROR(VLOOKUP(J398,Lists!J$4:K$719,2,FALSE),"")</f>
        <v/>
      </c>
      <c r="M398" s="71" t="str">
        <f>IFERROR(VLOOKUP(J398,Lists!J$4:L$719,3,FALSE),"")</f>
        <v/>
      </c>
      <c r="N398" s="72" t="str">
        <f t="shared" si="104"/>
        <v/>
      </c>
      <c r="O398" s="66"/>
      <c r="P398" s="193"/>
      <c r="Q398" s="194"/>
      <c r="R398" s="293"/>
      <c r="S398" s="97"/>
      <c r="T398" s="105"/>
      <c r="U398" s="106"/>
      <c r="V398" s="97"/>
      <c r="W398" s="107"/>
      <c r="X398" s="117"/>
      <c r="Y398" s="87" t="str">
        <f>IFERROR(VLOOKUP(I398,Lists!A$4:B$11,2,FALSE),"")</f>
        <v/>
      </c>
      <c r="Z398" s="87" t="str">
        <f>IFERROR(VLOOKUP(#REF!,Lists!A$12:B$45,2,FALSE),"")</f>
        <v/>
      </c>
      <c r="AA398" s="93" t="str">
        <f t="shared" si="92"/>
        <v/>
      </c>
      <c r="AB398" s="103" t="str">
        <f t="shared" si="93"/>
        <v/>
      </c>
      <c r="AC398" s="103" t="str">
        <f t="shared" si="94"/>
        <v/>
      </c>
      <c r="AD398" s="103" t="str">
        <f t="shared" si="95"/>
        <v/>
      </c>
      <c r="AE398" s="103" t="str">
        <f t="shared" si="96"/>
        <v/>
      </c>
      <c r="AF398" s="103" t="str">
        <f t="shared" si="97"/>
        <v/>
      </c>
      <c r="BO398" s="75" t="str">
        <f t="shared" si="98"/>
        <v/>
      </c>
      <c r="BP398" s="75" t="str">
        <f t="shared" si="99"/>
        <v/>
      </c>
      <c r="BQ398" s="75" t="str">
        <f t="shared" si="100"/>
        <v/>
      </c>
      <c r="BR398" s="75" t="str">
        <f t="shared" si="101"/>
        <v/>
      </c>
      <c r="BU398" s="75" t="str">
        <f t="shared" si="102"/>
        <v/>
      </c>
      <c r="CY398" s="42" t="str">
        <f t="shared" si="105"/>
        <v/>
      </c>
    </row>
    <row r="399" spans="1:103" ht="20.100000000000001" customHeight="1" x14ac:dyDescent="0.3">
      <c r="A399" s="93">
        <f>ROW()</f>
        <v>399</v>
      </c>
      <c r="B399" s="142" t="str">
        <f t="shared" si="103"/>
        <v/>
      </c>
      <c r="C399" s="142" t="str">
        <f t="shared" si="91"/>
        <v/>
      </c>
      <c r="D399" s="142" t="str">
        <f>IF(C399="","",COUNTIFS(C$11:C399,"&gt;0"))</f>
        <v/>
      </c>
      <c r="E399" s="57"/>
      <c r="F399" s="58"/>
      <c r="G399" s="58"/>
      <c r="H399" s="57"/>
      <c r="I399" s="192"/>
      <c r="J399" s="68"/>
      <c r="K399" s="70">
        <v>0</v>
      </c>
      <c r="L399" s="196" t="str">
        <f>IFERROR(VLOOKUP(J399,Lists!J$4:K$719,2,FALSE),"")</f>
        <v/>
      </c>
      <c r="M399" s="71" t="str">
        <f>IFERROR(VLOOKUP(J399,Lists!J$4:L$719,3,FALSE),"")</f>
        <v/>
      </c>
      <c r="N399" s="72" t="str">
        <f t="shared" si="104"/>
        <v/>
      </c>
      <c r="O399" s="66"/>
      <c r="P399" s="193"/>
      <c r="Q399" s="194"/>
      <c r="R399" s="293"/>
      <c r="S399" s="97"/>
      <c r="T399" s="105"/>
      <c r="U399" s="106"/>
      <c r="V399" s="97"/>
      <c r="W399" s="107"/>
      <c r="X399" s="117"/>
      <c r="Y399" s="87" t="str">
        <f>IFERROR(VLOOKUP(I399,Lists!A$4:B$11,2,FALSE),"")</f>
        <v/>
      </c>
      <c r="Z399" s="87" t="str">
        <f>IFERROR(VLOOKUP(#REF!,Lists!A$12:B$45,2,FALSE),"")</f>
        <v/>
      </c>
      <c r="AA399" s="93" t="str">
        <f t="shared" si="92"/>
        <v/>
      </c>
      <c r="AB399" s="103" t="str">
        <f t="shared" si="93"/>
        <v/>
      </c>
      <c r="AC399" s="103" t="str">
        <f t="shared" si="94"/>
        <v/>
      </c>
      <c r="AD399" s="103" t="str">
        <f t="shared" si="95"/>
        <v/>
      </c>
      <c r="AE399" s="103" t="str">
        <f t="shared" si="96"/>
        <v/>
      </c>
      <c r="AF399" s="103" t="str">
        <f t="shared" si="97"/>
        <v/>
      </c>
      <c r="BO399" s="75" t="str">
        <f t="shared" si="98"/>
        <v/>
      </c>
      <c r="BP399" s="75" t="str">
        <f t="shared" si="99"/>
        <v/>
      </c>
      <c r="BQ399" s="75" t="str">
        <f t="shared" si="100"/>
        <v/>
      </c>
      <c r="BR399" s="75" t="str">
        <f t="shared" si="101"/>
        <v/>
      </c>
      <c r="BU399" s="75" t="str">
        <f t="shared" si="102"/>
        <v/>
      </c>
      <c r="CY399" s="42" t="str">
        <f t="shared" si="105"/>
        <v/>
      </c>
    </row>
    <row r="400" spans="1:103" ht="20.100000000000001" customHeight="1" x14ac:dyDescent="0.3">
      <c r="A400" s="93">
        <f>ROW()</f>
        <v>400</v>
      </c>
      <c r="B400" s="142" t="str">
        <f t="shared" si="103"/>
        <v/>
      </c>
      <c r="C400" s="142" t="str">
        <f t="shared" si="91"/>
        <v/>
      </c>
      <c r="D400" s="142" t="str">
        <f>IF(C400="","",COUNTIFS(C$11:C400,"&gt;0"))</f>
        <v/>
      </c>
      <c r="E400" s="57"/>
      <c r="F400" s="58"/>
      <c r="G400" s="58"/>
      <c r="H400" s="57"/>
      <c r="I400" s="192"/>
      <c r="J400" s="68"/>
      <c r="K400" s="70">
        <v>0</v>
      </c>
      <c r="L400" s="196" t="str">
        <f>IFERROR(VLOOKUP(J400,Lists!J$4:K$719,2,FALSE),"")</f>
        <v/>
      </c>
      <c r="M400" s="71" t="str">
        <f>IFERROR(VLOOKUP(J400,Lists!J$4:L$719,3,FALSE),"")</f>
        <v/>
      </c>
      <c r="N400" s="72" t="str">
        <f t="shared" si="104"/>
        <v/>
      </c>
      <c r="O400" s="66"/>
      <c r="P400" s="193"/>
      <c r="Q400" s="194"/>
      <c r="R400" s="293"/>
      <c r="S400" s="97"/>
      <c r="T400" s="105"/>
      <c r="U400" s="106"/>
      <c r="V400" s="97"/>
      <c r="W400" s="107"/>
      <c r="X400" s="117"/>
      <c r="Y400" s="87" t="str">
        <f>IFERROR(VLOOKUP(I400,Lists!A$4:B$11,2,FALSE),"")</f>
        <v/>
      </c>
      <c r="Z400" s="87" t="str">
        <f>IFERROR(VLOOKUP(#REF!,Lists!A$12:B$45,2,FALSE),"")</f>
        <v/>
      </c>
      <c r="AA400" s="93" t="str">
        <f t="shared" si="92"/>
        <v/>
      </c>
      <c r="AB400" s="103" t="str">
        <f t="shared" si="93"/>
        <v/>
      </c>
      <c r="AC400" s="103" t="str">
        <f t="shared" si="94"/>
        <v/>
      </c>
      <c r="AD400" s="103" t="str">
        <f t="shared" si="95"/>
        <v/>
      </c>
      <c r="AE400" s="103" t="str">
        <f t="shared" si="96"/>
        <v/>
      </c>
      <c r="AF400" s="103" t="str">
        <f t="shared" si="97"/>
        <v/>
      </c>
      <c r="BO400" s="75" t="str">
        <f t="shared" si="98"/>
        <v/>
      </c>
      <c r="BP400" s="75" t="str">
        <f t="shared" si="99"/>
        <v/>
      </c>
      <c r="BQ400" s="75" t="str">
        <f t="shared" si="100"/>
        <v/>
      </c>
      <c r="BR400" s="75" t="str">
        <f t="shared" si="101"/>
        <v/>
      </c>
      <c r="BU400" s="75" t="str">
        <f t="shared" si="102"/>
        <v/>
      </c>
      <c r="CY400" s="42" t="str">
        <f t="shared" si="105"/>
        <v/>
      </c>
    </row>
    <row r="401" spans="1:103" ht="20.100000000000001" customHeight="1" x14ac:dyDescent="0.3">
      <c r="A401" s="93">
        <f>ROW()</f>
        <v>401</v>
      </c>
      <c r="B401" s="142" t="str">
        <f t="shared" si="103"/>
        <v/>
      </c>
      <c r="C401" s="142" t="str">
        <f t="shared" si="91"/>
        <v/>
      </c>
      <c r="D401" s="142" t="str">
        <f>IF(C401="","",COUNTIFS(C$11:C401,"&gt;0"))</f>
        <v/>
      </c>
      <c r="E401" s="57"/>
      <c r="F401" s="58"/>
      <c r="G401" s="58"/>
      <c r="H401" s="57"/>
      <c r="I401" s="192"/>
      <c r="J401" s="68"/>
      <c r="K401" s="70">
        <v>0</v>
      </c>
      <c r="L401" s="196" t="str">
        <f>IFERROR(VLOOKUP(J401,Lists!J$4:K$719,2,FALSE),"")</f>
        <v/>
      </c>
      <c r="M401" s="71" t="str">
        <f>IFERROR(VLOOKUP(J401,Lists!J$4:L$719,3,FALSE),"")</f>
        <v/>
      </c>
      <c r="N401" s="72" t="str">
        <f t="shared" si="104"/>
        <v/>
      </c>
      <c r="O401" s="66"/>
      <c r="P401" s="193"/>
      <c r="Q401" s="194"/>
      <c r="R401" s="293"/>
      <c r="S401" s="97"/>
      <c r="T401" s="105"/>
      <c r="U401" s="106"/>
      <c r="V401" s="97"/>
      <c r="W401" s="107"/>
      <c r="X401" s="117"/>
      <c r="Y401" s="87" t="str">
        <f>IFERROR(VLOOKUP(I401,Lists!A$4:B$11,2,FALSE),"")</f>
        <v/>
      </c>
      <c r="Z401" s="87" t="str">
        <f>IFERROR(VLOOKUP(#REF!,Lists!A$12:B$45,2,FALSE),"")</f>
        <v/>
      </c>
      <c r="AA401" s="93" t="str">
        <f t="shared" si="92"/>
        <v/>
      </c>
      <c r="AB401" s="103" t="str">
        <f t="shared" si="93"/>
        <v/>
      </c>
      <c r="AC401" s="103" t="str">
        <f t="shared" si="94"/>
        <v/>
      </c>
      <c r="AD401" s="103" t="str">
        <f t="shared" si="95"/>
        <v/>
      </c>
      <c r="AE401" s="103" t="str">
        <f t="shared" si="96"/>
        <v/>
      </c>
      <c r="AF401" s="103" t="str">
        <f t="shared" si="97"/>
        <v/>
      </c>
      <c r="BO401" s="75" t="str">
        <f t="shared" si="98"/>
        <v/>
      </c>
      <c r="BP401" s="75" t="str">
        <f t="shared" si="99"/>
        <v/>
      </c>
      <c r="BQ401" s="75" t="str">
        <f t="shared" si="100"/>
        <v/>
      </c>
      <c r="BR401" s="75" t="str">
        <f t="shared" si="101"/>
        <v/>
      </c>
      <c r="BU401" s="75" t="str">
        <f t="shared" si="102"/>
        <v/>
      </c>
      <c r="CY401" s="42" t="str">
        <f t="shared" si="105"/>
        <v/>
      </c>
    </row>
    <row r="402" spans="1:103" ht="20.100000000000001" customHeight="1" x14ac:dyDescent="0.3">
      <c r="A402" s="93">
        <f>ROW()</f>
        <v>402</v>
      </c>
      <c r="B402" s="142" t="str">
        <f t="shared" si="103"/>
        <v/>
      </c>
      <c r="C402" s="142" t="str">
        <f t="shared" si="91"/>
        <v/>
      </c>
      <c r="D402" s="142" t="str">
        <f>IF(C402="","",COUNTIFS(C$11:C402,"&gt;0"))</f>
        <v/>
      </c>
      <c r="E402" s="57"/>
      <c r="F402" s="58"/>
      <c r="G402" s="58"/>
      <c r="H402" s="57"/>
      <c r="I402" s="192"/>
      <c r="J402" s="68"/>
      <c r="K402" s="70">
        <v>0</v>
      </c>
      <c r="L402" s="196" t="str">
        <f>IFERROR(VLOOKUP(J402,Lists!J$4:K$719,2,FALSE),"")</f>
        <v/>
      </c>
      <c r="M402" s="71" t="str">
        <f>IFERROR(VLOOKUP(J402,Lists!J$4:L$719,3,FALSE),"")</f>
        <v/>
      </c>
      <c r="N402" s="72" t="str">
        <f t="shared" si="104"/>
        <v/>
      </c>
      <c r="O402" s="66"/>
      <c r="P402" s="193"/>
      <c r="Q402" s="194"/>
      <c r="R402" s="293"/>
      <c r="S402" s="97"/>
      <c r="T402" s="105"/>
      <c r="U402" s="106"/>
      <c r="V402" s="97"/>
      <c r="W402" s="107"/>
      <c r="X402" s="117"/>
      <c r="Y402" s="87" t="str">
        <f>IFERROR(VLOOKUP(I402,Lists!A$4:B$11,2,FALSE),"")</f>
        <v/>
      </c>
      <c r="Z402" s="87" t="str">
        <f>IFERROR(VLOOKUP(#REF!,Lists!A$12:B$45,2,FALSE),"")</f>
        <v/>
      </c>
      <c r="AA402" s="93" t="str">
        <f t="shared" si="92"/>
        <v/>
      </c>
      <c r="AB402" s="103" t="str">
        <f t="shared" si="93"/>
        <v/>
      </c>
      <c r="AC402" s="103" t="str">
        <f t="shared" si="94"/>
        <v/>
      </c>
      <c r="AD402" s="103" t="str">
        <f t="shared" si="95"/>
        <v/>
      </c>
      <c r="AE402" s="103" t="str">
        <f t="shared" si="96"/>
        <v/>
      </c>
      <c r="AF402" s="103" t="str">
        <f t="shared" si="97"/>
        <v/>
      </c>
      <c r="BO402" s="75" t="str">
        <f t="shared" si="98"/>
        <v/>
      </c>
      <c r="BP402" s="75" t="str">
        <f t="shared" si="99"/>
        <v/>
      </c>
      <c r="BQ402" s="75" t="str">
        <f t="shared" si="100"/>
        <v/>
      </c>
      <c r="BR402" s="75" t="str">
        <f t="shared" si="101"/>
        <v/>
      </c>
      <c r="BU402" s="75" t="str">
        <f t="shared" si="102"/>
        <v/>
      </c>
      <c r="CY402" s="42" t="str">
        <f t="shared" si="105"/>
        <v/>
      </c>
    </row>
    <row r="403" spans="1:103" ht="20.100000000000001" customHeight="1" x14ac:dyDescent="0.3">
      <c r="A403" s="93">
        <f>ROW()</f>
        <v>403</v>
      </c>
      <c r="B403" s="142" t="str">
        <f t="shared" si="103"/>
        <v/>
      </c>
      <c r="C403" s="142" t="str">
        <f t="shared" si="91"/>
        <v/>
      </c>
      <c r="D403" s="142" t="str">
        <f>IF(C403="","",COUNTIFS(C$11:C403,"&gt;0"))</f>
        <v/>
      </c>
      <c r="E403" s="57"/>
      <c r="F403" s="58"/>
      <c r="G403" s="58"/>
      <c r="H403" s="57"/>
      <c r="I403" s="192"/>
      <c r="J403" s="68"/>
      <c r="K403" s="70">
        <v>0</v>
      </c>
      <c r="L403" s="196" t="str">
        <f>IFERROR(VLOOKUP(J403,Lists!J$4:K$719,2,FALSE),"")</f>
        <v/>
      </c>
      <c r="M403" s="71" t="str">
        <f>IFERROR(VLOOKUP(J403,Lists!J$4:L$719,3,FALSE),"")</f>
        <v/>
      </c>
      <c r="N403" s="72" t="str">
        <f t="shared" si="104"/>
        <v/>
      </c>
      <c r="O403" s="66"/>
      <c r="P403" s="193"/>
      <c r="Q403" s="194"/>
      <c r="R403" s="293"/>
      <c r="S403" s="97"/>
      <c r="T403" s="105"/>
      <c r="U403" s="106"/>
      <c r="V403" s="97"/>
      <c r="W403" s="107"/>
      <c r="X403" s="117"/>
      <c r="Y403" s="87" t="str">
        <f>IFERROR(VLOOKUP(I403,Lists!A$4:B$11,2,FALSE),"")</f>
        <v/>
      </c>
      <c r="Z403" s="87" t="str">
        <f>IFERROR(VLOOKUP(#REF!,Lists!A$12:B$45,2,FALSE),"")</f>
        <v/>
      </c>
      <c r="AA403" s="93" t="str">
        <f t="shared" si="92"/>
        <v/>
      </c>
      <c r="AB403" s="103" t="str">
        <f t="shared" si="93"/>
        <v/>
      </c>
      <c r="AC403" s="103" t="str">
        <f t="shared" si="94"/>
        <v/>
      </c>
      <c r="AD403" s="103" t="str">
        <f t="shared" si="95"/>
        <v/>
      </c>
      <c r="AE403" s="103" t="str">
        <f t="shared" si="96"/>
        <v/>
      </c>
      <c r="AF403" s="103" t="str">
        <f t="shared" si="97"/>
        <v/>
      </c>
      <c r="BO403" s="75" t="str">
        <f t="shared" si="98"/>
        <v/>
      </c>
      <c r="BP403" s="75" t="str">
        <f t="shared" si="99"/>
        <v/>
      </c>
      <c r="BQ403" s="75" t="str">
        <f t="shared" si="100"/>
        <v/>
      </c>
      <c r="BR403" s="75" t="str">
        <f t="shared" si="101"/>
        <v/>
      </c>
      <c r="BU403" s="75" t="str">
        <f t="shared" si="102"/>
        <v/>
      </c>
      <c r="CY403" s="42" t="str">
        <f t="shared" si="105"/>
        <v/>
      </c>
    </row>
    <row r="404" spans="1:103" ht="20.100000000000001" customHeight="1" x14ac:dyDescent="0.3">
      <c r="A404" s="93">
        <f>ROW()</f>
        <v>404</v>
      </c>
      <c r="B404" s="142" t="str">
        <f t="shared" si="103"/>
        <v/>
      </c>
      <c r="C404" s="142" t="str">
        <f t="shared" si="91"/>
        <v/>
      </c>
      <c r="D404" s="142" t="str">
        <f>IF(C404="","",COUNTIFS(C$11:C404,"&gt;0"))</f>
        <v/>
      </c>
      <c r="E404" s="57"/>
      <c r="F404" s="58"/>
      <c r="G404" s="58"/>
      <c r="H404" s="57"/>
      <c r="I404" s="192"/>
      <c r="J404" s="68"/>
      <c r="K404" s="70">
        <v>0</v>
      </c>
      <c r="L404" s="196" t="str">
        <f>IFERROR(VLOOKUP(J404,Lists!J$4:K$719,2,FALSE),"")</f>
        <v/>
      </c>
      <c r="M404" s="71" t="str">
        <f>IFERROR(VLOOKUP(J404,Lists!J$4:L$719,3,FALSE),"")</f>
        <v/>
      </c>
      <c r="N404" s="72" t="str">
        <f t="shared" si="104"/>
        <v/>
      </c>
      <c r="O404" s="66"/>
      <c r="P404" s="193"/>
      <c r="Q404" s="194"/>
      <c r="R404" s="293"/>
      <c r="S404" s="97"/>
      <c r="T404" s="105"/>
      <c r="U404" s="106"/>
      <c r="V404" s="97"/>
      <c r="W404" s="107"/>
      <c r="X404" s="117"/>
      <c r="Y404" s="87" t="str">
        <f>IFERROR(VLOOKUP(I404,Lists!A$4:B$11,2,FALSE),"")</f>
        <v/>
      </c>
      <c r="Z404" s="87" t="str">
        <f>IFERROR(VLOOKUP(#REF!,Lists!A$12:B$45,2,FALSE),"")</f>
        <v/>
      </c>
      <c r="AA404" s="93" t="str">
        <f t="shared" si="92"/>
        <v/>
      </c>
      <c r="AB404" s="103" t="str">
        <f t="shared" si="93"/>
        <v/>
      </c>
      <c r="AC404" s="103" t="str">
        <f t="shared" si="94"/>
        <v/>
      </c>
      <c r="AD404" s="103" t="str">
        <f t="shared" si="95"/>
        <v/>
      </c>
      <c r="AE404" s="103" t="str">
        <f t="shared" si="96"/>
        <v/>
      </c>
      <c r="AF404" s="103" t="str">
        <f t="shared" si="97"/>
        <v/>
      </c>
      <c r="BO404" s="75" t="str">
        <f t="shared" si="98"/>
        <v/>
      </c>
      <c r="BP404" s="75" t="str">
        <f t="shared" si="99"/>
        <v/>
      </c>
      <c r="BQ404" s="75" t="str">
        <f t="shared" si="100"/>
        <v/>
      </c>
      <c r="BR404" s="75" t="str">
        <f t="shared" si="101"/>
        <v/>
      </c>
      <c r="BU404" s="75" t="str">
        <f t="shared" si="102"/>
        <v/>
      </c>
      <c r="CY404" s="42" t="str">
        <f t="shared" si="105"/>
        <v/>
      </c>
    </row>
    <row r="405" spans="1:103" ht="20.100000000000001" customHeight="1" x14ac:dyDescent="0.3">
      <c r="A405" s="93">
        <f>ROW()</f>
        <v>405</v>
      </c>
      <c r="B405" s="142" t="str">
        <f t="shared" si="103"/>
        <v/>
      </c>
      <c r="C405" s="142" t="str">
        <f t="shared" si="91"/>
        <v/>
      </c>
      <c r="D405" s="142" t="str">
        <f>IF(C405="","",COUNTIFS(C$11:C405,"&gt;0"))</f>
        <v/>
      </c>
      <c r="E405" s="57"/>
      <c r="F405" s="58"/>
      <c r="G405" s="58"/>
      <c r="H405" s="57"/>
      <c r="I405" s="192"/>
      <c r="J405" s="68"/>
      <c r="K405" s="70">
        <v>0</v>
      </c>
      <c r="L405" s="196" t="str">
        <f>IFERROR(VLOOKUP(J405,Lists!J$4:K$719,2,FALSE),"")</f>
        <v/>
      </c>
      <c r="M405" s="71" t="str">
        <f>IFERROR(VLOOKUP(J405,Lists!J$4:L$719,3,FALSE),"")</f>
        <v/>
      </c>
      <c r="N405" s="72" t="str">
        <f t="shared" si="104"/>
        <v/>
      </c>
      <c r="O405" s="66"/>
      <c r="P405" s="193"/>
      <c r="Q405" s="194"/>
      <c r="R405" s="293"/>
      <c r="S405" s="97"/>
      <c r="T405" s="105"/>
      <c r="U405" s="106"/>
      <c r="V405" s="97"/>
      <c r="W405" s="107"/>
      <c r="X405" s="117"/>
      <c r="Y405" s="87" t="str">
        <f>IFERROR(VLOOKUP(I405,Lists!A$4:B$11,2,FALSE),"")</f>
        <v/>
      </c>
      <c r="Z405" s="87" t="str">
        <f>IFERROR(VLOOKUP(#REF!,Lists!A$12:B$45,2,FALSE),"")</f>
        <v/>
      </c>
      <c r="AA405" s="93" t="str">
        <f t="shared" si="92"/>
        <v/>
      </c>
      <c r="AB405" s="103" t="str">
        <f t="shared" si="93"/>
        <v/>
      </c>
      <c r="AC405" s="103" t="str">
        <f t="shared" si="94"/>
        <v/>
      </c>
      <c r="AD405" s="103" t="str">
        <f t="shared" si="95"/>
        <v/>
      </c>
      <c r="AE405" s="103" t="str">
        <f t="shared" si="96"/>
        <v/>
      </c>
      <c r="AF405" s="103" t="str">
        <f t="shared" si="97"/>
        <v/>
      </c>
      <c r="BO405" s="75" t="str">
        <f t="shared" si="98"/>
        <v/>
      </c>
      <c r="BP405" s="75" t="str">
        <f t="shared" si="99"/>
        <v/>
      </c>
      <c r="BQ405" s="75" t="str">
        <f t="shared" si="100"/>
        <v/>
      </c>
      <c r="BR405" s="75" t="str">
        <f t="shared" si="101"/>
        <v/>
      </c>
      <c r="BU405" s="75" t="str">
        <f t="shared" si="102"/>
        <v/>
      </c>
      <c r="CY405" s="42" t="str">
        <f t="shared" si="105"/>
        <v/>
      </c>
    </row>
    <row r="406" spans="1:103" ht="20.100000000000001" customHeight="1" x14ac:dyDescent="0.3">
      <c r="A406" s="93">
        <f>ROW()</f>
        <v>406</v>
      </c>
      <c r="B406" s="142" t="str">
        <f t="shared" si="103"/>
        <v/>
      </c>
      <c r="C406" s="142" t="str">
        <f t="shared" si="91"/>
        <v/>
      </c>
      <c r="D406" s="142" t="str">
        <f>IF(C406="","",COUNTIFS(C$11:C406,"&gt;0"))</f>
        <v/>
      </c>
      <c r="E406" s="57"/>
      <c r="F406" s="58"/>
      <c r="G406" s="58"/>
      <c r="H406" s="57"/>
      <c r="I406" s="192"/>
      <c r="J406" s="68"/>
      <c r="K406" s="70">
        <v>0</v>
      </c>
      <c r="L406" s="196" t="str">
        <f>IFERROR(VLOOKUP(J406,Lists!J$4:K$719,2,FALSE),"")</f>
        <v/>
      </c>
      <c r="M406" s="71" t="str">
        <f>IFERROR(VLOOKUP(J406,Lists!J$4:L$719,3,FALSE),"")</f>
        <v/>
      </c>
      <c r="N406" s="72" t="str">
        <f t="shared" si="104"/>
        <v/>
      </c>
      <c r="O406" s="66"/>
      <c r="P406" s="193"/>
      <c r="Q406" s="194"/>
      <c r="R406" s="293"/>
      <c r="S406" s="97"/>
      <c r="T406" s="105"/>
      <c r="U406" s="106"/>
      <c r="V406" s="97"/>
      <c r="W406" s="107"/>
      <c r="X406" s="117"/>
      <c r="Y406" s="87" t="str">
        <f>IFERROR(VLOOKUP(I406,Lists!A$4:B$11,2,FALSE),"")</f>
        <v/>
      </c>
      <c r="Z406" s="87" t="str">
        <f>IFERROR(VLOOKUP(#REF!,Lists!A$12:B$45,2,FALSE),"")</f>
        <v/>
      </c>
      <c r="AA406" s="93" t="str">
        <f t="shared" si="92"/>
        <v/>
      </c>
      <c r="AB406" s="103" t="str">
        <f t="shared" si="93"/>
        <v/>
      </c>
      <c r="AC406" s="103" t="str">
        <f t="shared" si="94"/>
        <v/>
      </c>
      <c r="AD406" s="103" t="str">
        <f t="shared" si="95"/>
        <v/>
      </c>
      <c r="AE406" s="103" t="str">
        <f t="shared" si="96"/>
        <v/>
      </c>
      <c r="AF406" s="103" t="str">
        <f t="shared" si="97"/>
        <v/>
      </c>
      <c r="BO406" s="75" t="str">
        <f t="shared" si="98"/>
        <v/>
      </c>
      <c r="BP406" s="75" t="str">
        <f t="shared" si="99"/>
        <v/>
      </c>
      <c r="BQ406" s="75" t="str">
        <f t="shared" si="100"/>
        <v/>
      </c>
      <c r="BR406" s="75" t="str">
        <f t="shared" si="101"/>
        <v/>
      </c>
      <c r="BU406" s="75" t="str">
        <f t="shared" si="102"/>
        <v/>
      </c>
      <c r="CY406" s="42" t="str">
        <f t="shared" si="105"/>
        <v/>
      </c>
    </row>
    <row r="407" spans="1:103" ht="20.100000000000001" customHeight="1" x14ac:dyDescent="0.3">
      <c r="A407" s="93">
        <f>ROW()</f>
        <v>407</v>
      </c>
      <c r="B407" s="142" t="str">
        <f t="shared" si="103"/>
        <v/>
      </c>
      <c r="C407" s="142" t="str">
        <f t="shared" si="91"/>
        <v/>
      </c>
      <c r="D407" s="142" t="str">
        <f>IF(C407="","",COUNTIFS(C$11:C407,"&gt;0"))</f>
        <v/>
      </c>
      <c r="E407" s="57"/>
      <c r="F407" s="58"/>
      <c r="G407" s="58"/>
      <c r="H407" s="57"/>
      <c r="I407" s="192"/>
      <c r="J407" s="68"/>
      <c r="K407" s="70">
        <v>0</v>
      </c>
      <c r="L407" s="196" t="str">
        <f>IFERROR(VLOOKUP(J407,Lists!J$4:K$719,2,FALSE),"")</f>
        <v/>
      </c>
      <c r="M407" s="71" t="str">
        <f>IFERROR(VLOOKUP(J407,Lists!J$4:L$719,3,FALSE),"")</f>
        <v/>
      </c>
      <c r="N407" s="72" t="str">
        <f t="shared" si="104"/>
        <v/>
      </c>
      <c r="O407" s="66"/>
      <c r="P407" s="193"/>
      <c r="Q407" s="194"/>
      <c r="R407" s="293"/>
      <c r="S407" s="97"/>
      <c r="T407" s="105"/>
      <c r="U407" s="106"/>
      <c r="V407" s="97"/>
      <c r="W407" s="107"/>
      <c r="X407" s="117"/>
      <c r="Y407" s="87" t="str">
        <f>IFERROR(VLOOKUP(I407,Lists!A$4:B$11,2,FALSE),"")</f>
        <v/>
      </c>
      <c r="Z407" s="87" t="str">
        <f>IFERROR(VLOOKUP(#REF!,Lists!A$12:B$45,2,FALSE),"")</f>
        <v/>
      </c>
      <c r="AA407" s="93" t="str">
        <f t="shared" si="92"/>
        <v/>
      </c>
      <c r="AB407" s="103" t="str">
        <f t="shared" si="93"/>
        <v/>
      </c>
      <c r="AC407" s="103" t="str">
        <f t="shared" si="94"/>
        <v/>
      </c>
      <c r="AD407" s="103" t="str">
        <f t="shared" si="95"/>
        <v/>
      </c>
      <c r="AE407" s="103" t="str">
        <f t="shared" si="96"/>
        <v/>
      </c>
      <c r="AF407" s="103" t="str">
        <f t="shared" si="97"/>
        <v/>
      </c>
      <c r="BO407" s="75" t="str">
        <f t="shared" si="98"/>
        <v/>
      </c>
      <c r="BP407" s="75" t="str">
        <f t="shared" si="99"/>
        <v/>
      </c>
      <c r="BQ407" s="75" t="str">
        <f t="shared" si="100"/>
        <v/>
      </c>
      <c r="BR407" s="75" t="str">
        <f t="shared" si="101"/>
        <v/>
      </c>
      <c r="BU407" s="75" t="str">
        <f t="shared" si="102"/>
        <v/>
      </c>
      <c r="CY407" s="42" t="str">
        <f t="shared" si="105"/>
        <v/>
      </c>
    </row>
    <row r="408" spans="1:103" ht="20.100000000000001" customHeight="1" x14ac:dyDescent="0.3">
      <c r="A408" s="93">
        <f>ROW()</f>
        <v>408</v>
      </c>
      <c r="B408" s="142" t="str">
        <f t="shared" si="103"/>
        <v/>
      </c>
      <c r="C408" s="142" t="str">
        <f t="shared" si="91"/>
        <v/>
      </c>
      <c r="D408" s="142" t="str">
        <f>IF(C408="","",COUNTIFS(C$11:C408,"&gt;0"))</f>
        <v/>
      </c>
      <c r="E408" s="57"/>
      <c r="F408" s="58"/>
      <c r="G408" s="58"/>
      <c r="H408" s="57"/>
      <c r="I408" s="192"/>
      <c r="J408" s="68"/>
      <c r="K408" s="70">
        <v>0</v>
      </c>
      <c r="L408" s="196" t="str">
        <f>IFERROR(VLOOKUP(J408,Lists!J$4:K$719,2,FALSE),"")</f>
        <v/>
      </c>
      <c r="M408" s="71" t="str">
        <f>IFERROR(VLOOKUP(J408,Lists!J$4:L$719,3,FALSE),"")</f>
        <v/>
      </c>
      <c r="N408" s="72" t="str">
        <f t="shared" si="104"/>
        <v/>
      </c>
      <c r="O408" s="66"/>
      <c r="P408" s="193"/>
      <c r="Q408" s="194"/>
      <c r="R408" s="293"/>
      <c r="S408" s="97"/>
      <c r="T408" s="105"/>
      <c r="U408" s="106"/>
      <c r="V408" s="97"/>
      <c r="W408" s="107"/>
      <c r="X408" s="117"/>
      <c r="Y408" s="87" t="str">
        <f>IFERROR(VLOOKUP(I408,Lists!A$4:B$11,2,FALSE),"")</f>
        <v/>
      </c>
      <c r="Z408" s="87" t="str">
        <f>IFERROR(VLOOKUP(#REF!,Lists!A$12:B$45,2,FALSE),"")</f>
        <v/>
      </c>
      <c r="AA408" s="93" t="str">
        <f t="shared" si="92"/>
        <v/>
      </c>
      <c r="AB408" s="103" t="str">
        <f t="shared" si="93"/>
        <v/>
      </c>
      <c r="AC408" s="103" t="str">
        <f t="shared" si="94"/>
        <v/>
      </c>
      <c r="AD408" s="103" t="str">
        <f t="shared" si="95"/>
        <v/>
      </c>
      <c r="AE408" s="103" t="str">
        <f t="shared" si="96"/>
        <v/>
      </c>
      <c r="AF408" s="103" t="str">
        <f t="shared" si="97"/>
        <v/>
      </c>
      <c r="BO408" s="75" t="str">
        <f t="shared" si="98"/>
        <v/>
      </c>
      <c r="BP408" s="75" t="str">
        <f t="shared" si="99"/>
        <v/>
      </c>
      <c r="BQ408" s="75" t="str">
        <f t="shared" si="100"/>
        <v/>
      </c>
      <c r="BR408" s="75" t="str">
        <f t="shared" si="101"/>
        <v/>
      </c>
      <c r="BU408" s="75" t="str">
        <f t="shared" si="102"/>
        <v/>
      </c>
      <c r="CY408" s="42" t="str">
        <f t="shared" si="105"/>
        <v/>
      </c>
    </row>
    <row r="409" spans="1:103" ht="20.100000000000001" customHeight="1" x14ac:dyDescent="0.3">
      <c r="A409" s="93">
        <f>ROW()</f>
        <v>409</v>
      </c>
      <c r="B409" s="142" t="str">
        <f t="shared" si="103"/>
        <v/>
      </c>
      <c r="C409" s="142" t="str">
        <f t="shared" si="91"/>
        <v/>
      </c>
      <c r="D409" s="142" t="str">
        <f>IF(C409="","",COUNTIFS(C$11:C409,"&gt;0"))</f>
        <v/>
      </c>
      <c r="E409" s="57"/>
      <c r="F409" s="58"/>
      <c r="G409" s="58"/>
      <c r="H409" s="57"/>
      <c r="I409" s="192"/>
      <c r="J409" s="68"/>
      <c r="K409" s="70">
        <v>0</v>
      </c>
      <c r="L409" s="196" t="str">
        <f>IFERROR(VLOOKUP(J409,Lists!J$4:K$719,2,FALSE),"")</f>
        <v/>
      </c>
      <c r="M409" s="71" t="str">
        <f>IFERROR(VLOOKUP(J409,Lists!J$4:L$719,3,FALSE),"")</f>
        <v/>
      </c>
      <c r="N409" s="72" t="str">
        <f t="shared" si="104"/>
        <v/>
      </c>
      <c r="O409" s="66"/>
      <c r="P409" s="193"/>
      <c r="Q409" s="194"/>
      <c r="R409" s="293"/>
      <c r="S409" s="97"/>
      <c r="T409" s="105"/>
      <c r="U409" s="106"/>
      <c r="V409" s="97"/>
      <c r="W409" s="107"/>
      <c r="X409" s="117"/>
      <c r="Y409" s="87" t="str">
        <f>IFERROR(VLOOKUP(I409,Lists!A$4:B$11,2,FALSE),"")</f>
        <v/>
      </c>
      <c r="Z409" s="87" t="str">
        <f>IFERROR(VLOOKUP(#REF!,Lists!A$12:B$45,2,FALSE),"")</f>
        <v/>
      </c>
      <c r="AA409" s="93" t="str">
        <f t="shared" si="92"/>
        <v/>
      </c>
      <c r="AB409" s="103" t="str">
        <f t="shared" si="93"/>
        <v/>
      </c>
      <c r="AC409" s="103" t="str">
        <f t="shared" si="94"/>
        <v/>
      </c>
      <c r="AD409" s="103" t="str">
        <f t="shared" si="95"/>
        <v/>
      </c>
      <c r="AE409" s="103" t="str">
        <f t="shared" si="96"/>
        <v/>
      </c>
      <c r="AF409" s="103" t="str">
        <f t="shared" si="97"/>
        <v/>
      </c>
      <c r="BO409" s="75" t="str">
        <f t="shared" si="98"/>
        <v/>
      </c>
      <c r="BP409" s="75" t="str">
        <f t="shared" si="99"/>
        <v/>
      </c>
      <c r="BQ409" s="75" t="str">
        <f t="shared" si="100"/>
        <v/>
      </c>
      <c r="BR409" s="75" t="str">
        <f t="shared" si="101"/>
        <v/>
      </c>
      <c r="BU409" s="75" t="str">
        <f t="shared" si="102"/>
        <v/>
      </c>
      <c r="CY409" s="42" t="str">
        <f t="shared" si="105"/>
        <v/>
      </c>
    </row>
    <row r="410" spans="1:103" ht="20.100000000000001" customHeight="1" x14ac:dyDescent="0.3">
      <c r="A410" s="93">
        <f>ROW()</f>
        <v>410</v>
      </c>
      <c r="B410" s="142" t="str">
        <f t="shared" si="103"/>
        <v/>
      </c>
      <c r="C410" s="142" t="str">
        <f t="shared" si="91"/>
        <v/>
      </c>
      <c r="D410" s="142" t="str">
        <f>IF(C410="","",COUNTIFS(C$11:C410,"&gt;0"))</f>
        <v/>
      </c>
      <c r="E410" s="57"/>
      <c r="F410" s="58"/>
      <c r="G410" s="58"/>
      <c r="H410" s="57"/>
      <c r="I410" s="192"/>
      <c r="J410" s="68"/>
      <c r="K410" s="70">
        <v>0</v>
      </c>
      <c r="L410" s="196" t="str">
        <f>IFERROR(VLOOKUP(J410,Lists!J$4:K$719,2,FALSE),"")</f>
        <v/>
      </c>
      <c r="M410" s="71" t="str">
        <f>IFERROR(VLOOKUP(J410,Lists!J$4:L$719,3,FALSE),"")</f>
        <v/>
      </c>
      <c r="N410" s="72" t="str">
        <f t="shared" si="104"/>
        <v/>
      </c>
      <c r="O410" s="66"/>
      <c r="P410" s="193"/>
      <c r="Q410" s="194"/>
      <c r="R410" s="293"/>
      <c r="S410" s="97"/>
      <c r="T410" s="105"/>
      <c r="U410" s="106"/>
      <c r="V410" s="97"/>
      <c r="W410" s="107"/>
      <c r="X410" s="117"/>
      <c r="Y410" s="87" t="str">
        <f>IFERROR(VLOOKUP(I410,Lists!A$4:B$11,2,FALSE),"")</f>
        <v/>
      </c>
      <c r="Z410" s="87" t="str">
        <f>IFERROR(VLOOKUP(#REF!,Lists!A$12:B$45,2,FALSE),"")</f>
        <v/>
      </c>
      <c r="AA410" s="93" t="str">
        <f t="shared" si="92"/>
        <v/>
      </c>
      <c r="AB410" s="103" t="str">
        <f t="shared" si="93"/>
        <v/>
      </c>
      <c r="AC410" s="103" t="str">
        <f t="shared" si="94"/>
        <v/>
      </c>
      <c r="AD410" s="103" t="str">
        <f t="shared" si="95"/>
        <v/>
      </c>
      <c r="AE410" s="103" t="str">
        <f t="shared" si="96"/>
        <v/>
      </c>
      <c r="AF410" s="103" t="str">
        <f t="shared" si="97"/>
        <v/>
      </c>
      <c r="BO410" s="75" t="str">
        <f t="shared" si="98"/>
        <v/>
      </c>
      <c r="BP410" s="75" t="str">
        <f t="shared" si="99"/>
        <v/>
      </c>
      <c r="BQ410" s="75" t="str">
        <f t="shared" si="100"/>
        <v/>
      </c>
      <c r="BR410" s="75" t="str">
        <f t="shared" si="101"/>
        <v/>
      </c>
      <c r="BU410" s="75" t="str">
        <f t="shared" si="102"/>
        <v/>
      </c>
      <c r="CY410" s="42" t="str">
        <f t="shared" si="105"/>
        <v/>
      </c>
    </row>
    <row r="411" spans="1:103" ht="20.100000000000001" customHeight="1" x14ac:dyDescent="0.3">
      <c r="A411" s="93">
        <f>ROW()</f>
        <v>411</v>
      </c>
      <c r="B411" s="142" t="str">
        <f t="shared" si="103"/>
        <v/>
      </c>
      <c r="C411" s="142" t="str">
        <f t="shared" si="91"/>
        <v/>
      </c>
      <c r="D411" s="142" t="str">
        <f>IF(C411="","",COUNTIFS(C$11:C411,"&gt;0"))</f>
        <v/>
      </c>
      <c r="E411" s="57"/>
      <c r="F411" s="58"/>
      <c r="G411" s="58"/>
      <c r="H411" s="57"/>
      <c r="I411" s="192"/>
      <c r="J411" s="68"/>
      <c r="K411" s="70">
        <v>0</v>
      </c>
      <c r="L411" s="196" t="str">
        <f>IFERROR(VLOOKUP(J411,Lists!J$4:K$719,2,FALSE),"")</f>
        <v/>
      </c>
      <c r="M411" s="71" t="str">
        <f>IFERROR(VLOOKUP(J411,Lists!J$4:L$719,3,FALSE),"")</f>
        <v/>
      </c>
      <c r="N411" s="72" t="str">
        <f t="shared" si="104"/>
        <v/>
      </c>
      <c r="O411" s="66"/>
      <c r="P411" s="193"/>
      <c r="Q411" s="194"/>
      <c r="R411" s="293"/>
      <c r="S411" s="97"/>
      <c r="T411" s="105"/>
      <c r="U411" s="106"/>
      <c r="V411" s="97"/>
      <c r="W411" s="107"/>
      <c r="X411" s="117"/>
      <c r="Y411" s="87" t="str">
        <f>IFERROR(VLOOKUP(I411,Lists!A$4:B$11,2,FALSE),"")</f>
        <v/>
      </c>
      <c r="Z411" s="87" t="str">
        <f>IFERROR(VLOOKUP(#REF!,Lists!A$12:B$45,2,FALSE),"")</f>
        <v/>
      </c>
      <c r="AA411" s="93" t="str">
        <f t="shared" si="92"/>
        <v/>
      </c>
      <c r="AB411" s="103" t="str">
        <f t="shared" si="93"/>
        <v/>
      </c>
      <c r="AC411" s="103" t="str">
        <f t="shared" si="94"/>
        <v/>
      </c>
      <c r="AD411" s="103" t="str">
        <f t="shared" si="95"/>
        <v/>
      </c>
      <c r="AE411" s="103" t="str">
        <f t="shared" si="96"/>
        <v/>
      </c>
      <c r="AF411" s="103" t="str">
        <f t="shared" si="97"/>
        <v/>
      </c>
      <c r="BO411" s="75" t="str">
        <f t="shared" si="98"/>
        <v/>
      </c>
      <c r="BP411" s="75" t="str">
        <f t="shared" si="99"/>
        <v/>
      </c>
      <c r="BQ411" s="75" t="str">
        <f t="shared" si="100"/>
        <v/>
      </c>
      <c r="BR411" s="75" t="str">
        <f t="shared" si="101"/>
        <v/>
      </c>
      <c r="BU411" s="75" t="str">
        <f t="shared" si="102"/>
        <v/>
      </c>
      <c r="CY411" s="42" t="str">
        <f t="shared" si="105"/>
        <v/>
      </c>
    </row>
    <row r="412" spans="1:103" ht="20.100000000000001" customHeight="1" x14ac:dyDescent="0.3">
      <c r="A412" s="93">
        <f>ROW()</f>
        <v>412</v>
      </c>
      <c r="B412" s="142" t="str">
        <f t="shared" si="103"/>
        <v/>
      </c>
      <c r="C412" s="142" t="str">
        <f t="shared" si="91"/>
        <v/>
      </c>
      <c r="D412" s="142" t="str">
        <f>IF(C412="","",COUNTIFS(C$11:C412,"&gt;0"))</f>
        <v/>
      </c>
      <c r="E412" s="57"/>
      <c r="F412" s="58"/>
      <c r="G412" s="58"/>
      <c r="H412" s="57"/>
      <c r="I412" s="192"/>
      <c r="J412" s="68"/>
      <c r="K412" s="70">
        <v>0</v>
      </c>
      <c r="L412" s="196" t="str">
        <f>IFERROR(VLOOKUP(J412,Lists!J$4:K$719,2,FALSE),"")</f>
        <v/>
      </c>
      <c r="M412" s="71" t="str">
        <f>IFERROR(VLOOKUP(J412,Lists!J$4:L$719,3,FALSE),"")</f>
        <v/>
      </c>
      <c r="N412" s="72" t="str">
        <f t="shared" si="104"/>
        <v/>
      </c>
      <c r="O412" s="66"/>
      <c r="P412" s="193"/>
      <c r="Q412" s="194"/>
      <c r="R412" s="293"/>
      <c r="S412" s="97"/>
      <c r="T412" s="105"/>
      <c r="U412" s="106"/>
      <c r="V412" s="97"/>
      <c r="W412" s="107"/>
      <c r="X412" s="117"/>
      <c r="Y412" s="87" t="str">
        <f>IFERROR(VLOOKUP(I412,Lists!A$4:B$11,2,FALSE),"")</f>
        <v/>
      </c>
      <c r="Z412" s="87" t="str">
        <f>IFERROR(VLOOKUP(#REF!,Lists!A$12:B$45,2,FALSE),"")</f>
        <v/>
      </c>
      <c r="AA412" s="93" t="str">
        <f t="shared" si="92"/>
        <v/>
      </c>
      <c r="AB412" s="103" t="str">
        <f t="shared" si="93"/>
        <v/>
      </c>
      <c r="AC412" s="103" t="str">
        <f t="shared" si="94"/>
        <v/>
      </c>
      <c r="AD412" s="103" t="str">
        <f t="shared" si="95"/>
        <v/>
      </c>
      <c r="AE412" s="103" t="str">
        <f t="shared" si="96"/>
        <v/>
      </c>
      <c r="AF412" s="103" t="str">
        <f t="shared" si="97"/>
        <v/>
      </c>
      <c r="BO412" s="75" t="str">
        <f t="shared" si="98"/>
        <v/>
      </c>
      <c r="BP412" s="75" t="str">
        <f t="shared" si="99"/>
        <v/>
      </c>
      <c r="BQ412" s="75" t="str">
        <f t="shared" si="100"/>
        <v/>
      </c>
      <c r="BR412" s="75" t="str">
        <f t="shared" si="101"/>
        <v/>
      </c>
      <c r="BU412" s="75" t="str">
        <f t="shared" si="102"/>
        <v/>
      </c>
      <c r="CY412" s="42" t="str">
        <f t="shared" si="105"/>
        <v/>
      </c>
    </row>
    <row r="413" spans="1:103" ht="20.100000000000001" customHeight="1" x14ac:dyDescent="0.3">
      <c r="A413" s="93">
        <f>ROW()</f>
        <v>413</v>
      </c>
      <c r="B413" s="142" t="str">
        <f t="shared" si="103"/>
        <v/>
      </c>
      <c r="C413" s="142" t="str">
        <f t="shared" si="91"/>
        <v/>
      </c>
      <c r="D413" s="142" t="str">
        <f>IF(C413="","",COUNTIFS(C$11:C413,"&gt;0"))</f>
        <v/>
      </c>
      <c r="E413" s="57"/>
      <c r="F413" s="58"/>
      <c r="G413" s="58"/>
      <c r="H413" s="57"/>
      <c r="I413" s="192"/>
      <c r="J413" s="68"/>
      <c r="K413" s="70">
        <v>0</v>
      </c>
      <c r="L413" s="196" t="str">
        <f>IFERROR(VLOOKUP(J413,Lists!J$4:K$719,2,FALSE),"")</f>
        <v/>
      </c>
      <c r="M413" s="71" t="str">
        <f>IFERROR(VLOOKUP(J413,Lists!J$4:L$719,3,FALSE),"")</f>
        <v/>
      </c>
      <c r="N413" s="72" t="str">
        <f t="shared" si="104"/>
        <v/>
      </c>
      <c r="O413" s="66"/>
      <c r="P413" s="193"/>
      <c r="Q413" s="194"/>
      <c r="R413" s="293"/>
      <c r="S413" s="97"/>
      <c r="T413" s="105"/>
      <c r="U413" s="106"/>
      <c r="V413" s="97"/>
      <c r="W413" s="107"/>
      <c r="X413" s="117"/>
      <c r="Y413" s="87" t="str">
        <f>IFERROR(VLOOKUP(I413,Lists!A$4:B$11,2,FALSE),"")</f>
        <v/>
      </c>
      <c r="Z413" s="87" t="str">
        <f>IFERROR(VLOOKUP(#REF!,Lists!A$12:B$45,2,FALSE),"")</f>
        <v/>
      </c>
      <c r="AA413" s="93" t="str">
        <f t="shared" si="92"/>
        <v/>
      </c>
      <c r="AB413" s="103" t="str">
        <f t="shared" si="93"/>
        <v/>
      </c>
      <c r="AC413" s="103" t="str">
        <f t="shared" si="94"/>
        <v/>
      </c>
      <c r="AD413" s="103" t="str">
        <f t="shared" si="95"/>
        <v/>
      </c>
      <c r="AE413" s="103" t="str">
        <f t="shared" si="96"/>
        <v/>
      </c>
      <c r="AF413" s="103" t="str">
        <f t="shared" si="97"/>
        <v/>
      </c>
      <c r="BO413" s="75" t="str">
        <f t="shared" si="98"/>
        <v/>
      </c>
      <c r="BP413" s="75" t="str">
        <f t="shared" si="99"/>
        <v/>
      </c>
      <c r="BQ413" s="75" t="str">
        <f t="shared" si="100"/>
        <v/>
      </c>
      <c r="BR413" s="75" t="str">
        <f t="shared" si="101"/>
        <v/>
      </c>
      <c r="BU413" s="75" t="str">
        <f t="shared" si="102"/>
        <v/>
      </c>
      <c r="CY413" s="42" t="str">
        <f t="shared" si="105"/>
        <v/>
      </c>
    </row>
    <row r="414" spans="1:103" ht="20.100000000000001" customHeight="1" x14ac:dyDescent="0.3">
      <c r="A414" s="93">
        <f>ROW()</f>
        <v>414</v>
      </c>
      <c r="B414" s="142" t="str">
        <f t="shared" si="103"/>
        <v/>
      </c>
      <c r="C414" s="142" t="str">
        <f t="shared" si="91"/>
        <v/>
      </c>
      <c r="D414" s="142" t="str">
        <f>IF(C414="","",COUNTIFS(C$11:C414,"&gt;0"))</f>
        <v/>
      </c>
      <c r="E414" s="57"/>
      <c r="F414" s="58"/>
      <c r="G414" s="58"/>
      <c r="H414" s="57"/>
      <c r="I414" s="192"/>
      <c r="J414" s="68"/>
      <c r="K414" s="70">
        <v>0</v>
      </c>
      <c r="L414" s="196" t="str">
        <f>IFERROR(VLOOKUP(J414,Lists!J$4:K$719,2,FALSE),"")</f>
        <v/>
      </c>
      <c r="M414" s="71" t="str">
        <f>IFERROR(VLOOKUP(J414,Lists!J$4:L$719,3,FALSE),"")</f>
        <v/>
      </c>
      <c r="N414" s="72" t="str">
        <f t="shared" si="104"/>
        <v/>
      </c>
      <c r="O414" s="66"/>
      <c r="P414" s="193"/>
      <c r="Q414" s="194"/>
      <c r="R414" s="293"/>
      <c r="S414" s="97"/>
      <c r="T414" s="105"/>
      <c r="U414" s="106"/>
      <c r="V414" s="97"/>
      <c r="W414" s="107"/>
      <c r="X414" s="117"/>
      <c r="Y414" s="87" t="str">
        <f>IFERROR(VLOOKUP(I414,Lists!A$4:B$11,2,FALSE),"")</f>
        <v/>
      </c>
      <c r="Z414" s="87" t="str">
        <f>IFERROR(VLOOKUP(#REF!,Lists!A$12:B$45,2,FALSE),"")</f>
        <v/>
      </c>
      <c r="AA414" s="93" t="str">
        <f t="shared" si="92"/>
        <v/>
      </c>
      <c r="AB414" s="103" t="str">
        <f t="shared" si="93"/>
        <v/>
      </c>
      <c r="AC414" s="103" t="str">
        <f t="shared" si="94"/>
        <v/>
      </c>
      <c r="AD414" s="103" t="str">
        <f t="shared" si="95"/>
        <v/>
      </c>
      <c r="AE414" s="103" t="str">
        <f t="shared" si="96"/>
        <v/>
      </c>
      <c r="AF414" s="103" t="str">
        <f t="shared" si="97"/>
        <v/>
      </c>
      <c r="BO414" s="75" t="str">
        <f t="shared" si="98"/>
        <v/>
      </c>
      <c r="BP414" s="75" t="str">
        <f t="shared" si="99"/>
        <v/>
      </c>
      <c r="BQ414" s="75" t="str">
        <f t="shared" si="100"/>
        <v/>
      </c>
      <c r="BR414" s="75" t="str">
        <f t="shared" si="101"/>
        <v/>
      </c>
      <c r="BU414" s="75" t="str">
        <f t="shared" si="102"/>
        <v/>
      </c>
      <c r="CY414" s="42" t="str">
        <f t="shared" si="105"/>
        <v/>
      </c>
    </row>
    <row r="415" spans="1:103" ht="20.100000000000001" customHeight="1" x14ac:dyDescent="0.3">
      <c r="A415" s="93">
        <f>ROW()</f>
        <v>415</v>
      </c>
      <c r="B415" s="142" t="str">
        <f t="shared" si="103"/>
        <v/>
      </c>
      <c r="C415" s="142" t="str">
        <f t="shared" si="91"/>
        <v/>
      </c>
      <c r="D415" s="142" t="str">
        <f>IF(C415="","",COUNTIFS(C$11:C415,"&gt;0"))</f>
        <v/>
      </c>
      <c r="E415" s="57"/>
      <c r="F415" s="58"/>
      <c r="G415" s="58"/>
      <c r="H415" s="57"/>
      <c r="I415" s="192"/>
      <c r="J415" s="68"/>
      <c r="K415" s="70">
        <v>0</v>
      </c>
      <c r="L415" s="196" t="str">
        <f>IFERROR(VLOOKUP(J415,Lists!J$4:K$719,2,FALSE),"")</f>
        <v/>
      </c>
      <c r="M415" s="71" t="str">
        <f>IFERROR(VLOOKUP(J415,Lists!J$4:L$719,3,FALSE),"")</f>
        <v/>
      </c>
      <c r="N415" s="72" t="str">
        <f t="shared" si="104"/>
        <v/>
      </c>
      <c r="O415" s="66"/>
      <c r="P415" s="193"/>
      <c r="Q415" s="194"/>
      <c r="R415" s="293"/>
      <c r="S415" s="97"/>
      <c r="T415" s="105"/>
      <c r="U415" s="106"/>
      <c r="V415" s="97"/>
      <c r="W415" s="107"/>
      <c r="X415" s="117"/>
      <c r="Y415" s="87" t="str">
        <f>IFERROR(VLOOKUP(I415,Lists!A$4:B$11,2,FALSE),"")</f>
        <v/>
      </c>
      <c r="Z415" s="87" t="str">
        <f>IFERROR(VLOOKUP(#REF!,Lists!A$12:B$45,2,FALSE),"")</f>
        <v/>
      </c>
      <c r="AA415" s="93" t="str">
        <f t="shared" si="92"/>
        <v/>
      </c>
      <c r="AB415" s="103" t="str">
        <f t="shared" si="93"/>
        <v/>
      </c>
      <c r="AC415" s="103" t="str">
        <f t="shared" si="94"/>
        <v/>
      </c>
      <c r="AD415" s="103" t="str">
        <f t="shared" si="95"/>
        <v/>
      </c>
      <c r="AE415" s="103" t="str">
        <f t="shared" si="96"/>
        <v/>
      </c>
      <c r="AF415" s="103" t="str">
        <f t="shared" si="97"/>
        <v/>
      </c>
      <c r="BO415" s="75" t="str">
        <f t="shared" si="98"/>
        <v/>
      </c>
      <c r="BP415" s="75" t="str">
        <f t="shared" si="99"/>
        <v/>
      </c>
      <c r="BQ415" s="75" t="str">
        <f t="shared" si="100"/>
        <v/>
      </c>
      <c r="BR415" s="75" t="str">
        <f t="shared" si="101"/>
        <v/>
      </c>
      <c r="BU415" s="75" t="str">
        <f t="shared" si="102"/>
        <v/>
      </c>
      <c r="CY415" s="42" t="str">
        <f t="shared" si="105"/>
        <v/>
      </c>
    </row>
    <row r="416" spans="1:103" ht="20.100000000000001" customHeight="1" x14ac:dyDescent="0.3">
      <c r="A416" s="93">
        <f>ROW()</f>
        <v>416</v>
      </c>
      <c r="B416" s="142" t="str">
        <f t="shared" si="103"/>
        <v/>
      </c>
      <c r="C416" s="142" t="str">
        <f t="shared" si="91"/>
        <v/>
      </c>
      <c r="D416" s="142" t="str">
        <f>IF(C416="","",COUNTIFS(C$11:C416,"&gt;0"))</f>
        <v/>
      </c>
      <c r="E416" s="57"/>
      <c r="F416" s="58"/>
      <c r="G416" s="58"/>
      <c r="H416" s="57"/>
      <c r="I416" s="192"/>
      <c r="J416" s="68"/>
      <c r="K416" s="70">
        <v>0</v>
      </c>
      <c r="L416" s="196" t="str">
        <f>IFERROR(VLOOKUP(J416,Lists!J$4:K$719,2,FALSE),"")</f>
        <v/>
      </c>
      <c r="M416" s="71" t="str">
        <f>IFERROR(VLOOKUP(J416,Lists!J$4:L$719,3,FALSE),"")</f>
        <v/>
      </c>
      <c r="N416" s="72" t="str">
        <f t="shared" si="104"/>
        <v/>
      </c>
      <c r="O416" s="66"/>
      <c r="P416" s="193"/>
      <c r="Q416" s="194"/>
      <c r="R416" s="293"/>
      <c r="S416" s="97"/>
      <c r="T416" s="105"/>
      <c r="U416" s="106"/>
      <c r="V416" s="97"/>
      <c r="W416" s="107"/>
      <c r="X416" s="117"/>
      <c r="Y416" s="87" t="str">
        <f>IFERROR(VLOOKUP(I416,Lists!A$4:B$11,2,FALSE),"")</f>
        <v/>
      </c>
      <c r="Z416" s="87" t="str">
        <f>IFERROR(VLOOKUP(#REF!,Lists!A$12:B$45,2,FALSE),"")</f>
        <v/>
      </c>
      <c r="AA416" s="93" t="str">
        <f t="shared" si="92"/>
        <v/>
      </c>
      <c r="AB416" s="103" t="str">
        <f t="shared" si="93"/>
        <v/>
      </c>
      <c r="AC416" s="103" t="str">
        <f t="shared" si="94"/>
        <v/>
      </c>
      <c r="AD416" s="103" t="str">
        <f t="shared" si="95"/>
        <v/>
      </c>
      <c r="AE416" s="103" t="str">
        <f t="shared" si="96"/>
        <v/>
      </c>
      <c r="AF416" s="103" t="str">
        <f t="shared" si="97"/>
        <v/>
      </c>
      <c r="BO416" s="75" t="str">
        <f t="shared" si="98"/>
        <v/>
      </c>
      <c r="BP416" s="75" t="str">
        <f t="shared" si="99"/>
        <v/>
      </c>
      <c r="BQ416" s="75" t="str">
        <f t="shared" si="100"/>
        <v/>
      </c>
      <c r="BR416" s="75" t="str">
        <f t="shared" si="101"/>
        <v/>
      </c>
      <c r="BU416" s="75" t="str">
        <f t="shared" si="102"/>
        <v/>
      </c>
      <c r="CY416" s="42" t="str">
        <f t="shared" si="105"/>
        <v/>
      </c>
    </row>
    <row r="417" spans="1:103" ht="20.100000000000001" customHeight="1" x14ac:dyDescent="0.3">
      <c r="A417" s="93">
        <f>ROW()</f>
        <v>417</v>
      </c>
      <c r="B417" s="142" t="str">
        <f t="shared" si="103"/>
        <v/>
      </c>
      <c r="C417" s="142" t="str">
        <f t="shared" si="91"/>
        <v/>
      </c>
      <c r="D417" s="142" t="str">
        <f>IF(C417="","",COUNTIFS(C$11:C417,"&gt;0"))</f>
        <v/>
      </c>
      <c r="E417" s="57"/>
      <c r="F417" s="58"/>
      <c r="G417" s="58"/>
      <c r="H417" s="57"/>
      <c r="I417" s="192"/>
      <c r="J417" s="68"/>
      <c r="K417" s="70">
        <v>0</v>
      </c>
      <c r="L417" s="196" t="str">
        <f>IFERROR(VLOOKUP(J417,Lists!J$4:K$719,2,FALSE),"")</f>
        <v/>
      </c>
      <c r="M417" s="71" t="str">
        <f>IFERROR(VLOOKUP(J417,Lists!J$4:L$719,3,FALSE),"")</f>
        <v/>
      </c>
      <c r="N417" s="72" t="str">
        <f t="shared" si="104"/>
        <v/>
      </c>
      <c r="O417" s="66"/>
      <c r="P417" s="193"/>
      <c r="Q417" s="194"/>
      <c r="R417" s="293"/>
      <c r="S417" s="97"/>
      <c r="T417" s="105"/>
      <c r="U417" s="106"/>
      <c r="V417" s="97"/>
      <c r="W417" s="107"/>
      <c r="X417" s="117"/>
      <c r="Y417" s="87" t="str">
        <f>IFERROR(VLOOKUP(I417,Lists!A$4:B$11,2,FALSE),"")</f>
        <v/>
      </c>
      <c r="Z417" s="87" t="str">
        <f>IFERROR(VLOOKUP(#REF!,Lists!A$12:B$45,2,FALSE),"")</f>
        <v/>
      </c>
      <c r="AA417" s="93" t="str">
        <f t="shared" si="92"/>
        <v/>
      </c>
      <c r="AB417" s="103" t="str">
        <f t="shared" si="93"/>
        <v/>
      </c>
      <c r="AC417" s="103" t="str">
        <f t="shared" si="94"/>
        <v/>
      </c>
      <c r="AD417" s="103" t="str">
        <f t="shared" si="95"/>
        <v/>
      </c>
      <c r="AE417" s="103" t="str">
        <f t="shared" si="96"/>
        <v/>
      </c>
      <c r="AF417" s="103" t="str">
        <f t="shared" si="97"/>
        <v/>
      </c>
      <c r="BO417" s="75" t="str">
        <f t="shared" si="98"/>
        <v/>
      </c>
      <c r="BP417" s="75" t="str">
        <f t="shared" si="99"/>
        <v/>
      </c>
      <c r="BQ417" s="75" t="str">
        <f t="shared" si="100"/>
        <v/>
      </c>
      <c r="BR417" s="75" t="str">
        <f t="shared" si="101"/>
        <v/>
      </c>
      <c r="BU417" s="75" t="str">
        <f t="shared" si="102"/>
        <v/>
      </c>
      <c r="CY417" s="42" t="str">
        <f t="shared" si="105"/>
        <v/>
      </c>
    </row>
    <row r="418" spans="1:103" ht="20.100000000000001" customHeight="1" x14ac:dyDescent="0.3">
      <c r="A418" s="93">
        <f>ROW()</f>
        <v>418</v>
      </c>
      <c r="B418" s="142" t="str">
        <f t="shared" si="103"/>
        <v/>
      </c>
      <c r="C418" s="142" t="str">
        <f t="shared" si="91"/>
        <v/>
      </c>
      <c r="D418" s="142" t="str">
        <f>IF(C418="","",COUNTIFS(C$11:C418,"&gt;0"))</f>
        <v/>
      </c>
      <c r="E418" s="57"/>
      <c r="F418" s="58"/>
      <c r="G418" s="58"/>
      <c r="H418" s="57"/>
      <c r="I418" s="192"/>
      <c r="J418" s="68"/>
      <c r="K418" s="70">
        <v>0</v>
      </c>
      <c r="L418" s="196" t="str">
        <f>IFERROR(VLOOKUP(J418,Lists!J$4:K$719,2,FALSE),"")</f>
        <v/>
      </c>
      <c r="M418" s="71" t="str">
        <f>IFERROR(VLOOKUP(J418,Lists!J$4:L$719,3,FALSE),"")</f>
        <v/>
      </c>
      <c r="N418" s="72" t="str">
        <f t="shared" si="104"/>
        <v/>
      </c>
      <c r="O418" s="66"/>
      <c r="P418" s="193"/>
      <c r="Q418" s="194"/>
      <c r="R418" s="293"/>
      <c r="S418" s="97"/>
      <c r="T418" s="105"/>
      <c r="U418" s="106"/>
      <c r="V418" s="97"/>
      <c r="W418" s="107"/>
      <c r="X418" s="117"/>
      <c r="Y418" s="87" t="str">
        <f>IFERROR(VLOOKUP(I418,Lists!A$4:B$11,2,FALSE),"")</f>
        <v/>
      </c>
      <c r="Z418" s="87" t="str">
        <f>IFERROR(VLOOKUP(#REF!,Lists!A$12:B$45,2,FALSE),"")</f>
        <v/>
      </c>
      <c r="AA418" s="93" t="str">
        <f t="shared" si="92"/>
        <v/>
      </c>
      <c r="AB418" s="103" t="str">
        <f t="shared" si="93"/>
        <v/>
      </c>
      <c r="AC418" s="103" t="str">
        <f t="shared" si="94"/>
        <v/>
      </c>
      <c r="AD418" s="103" t="str">
        <f t="shared" si="95"/>
        <v/>
      </c>
      <c r="AE418" s="103" t="str">
        <f t="shared" si="96"/>
        <v/>
      </c>
      <c r="AF418" s="103" t="str">
        <f t="shared" si="97"/>
        <v/>
      </c>
      <c r="BO418" s="75" t="str">
        <f t="shared" si="98"/>
        <v/>
      </c>
      <c r="BP418" s="75" t="str">
        <f t="shared" si="99"/>
        <v/>
      </c>
      <c r="BQ418" s="75" t="str">
        <f t="shared" si="100"/>
        <v/>
      </c>
      <c r="BR418" s="75" t="str">
        <f t="shared" si="101"/>
        <v/>
      </c>
      <c r="BU418" s="75" t="str">
        <f t="shared" si="102"/>
        <v/>
      </c>
      <c r="CY418" s="42" t="str">
        <f t="shared" si="105"/>
        <v/>
      </c>
    </row>
    <row r="419" spans="1:103" ht="20.100000000000001" customHeight="1" x14ac:dyDescent="0.3">
      <c r="A419" s="93">
        <f>ROW()</f>
        <v>419</v>
      </c>
      <c r="B419" s="142" t="str">
        <f t="shared" si="103"/>
        <v/>
      </c>
      <c r="C419" s="142" t="str">
        <f t="shared" si="91"/>
        <v/>
      </c>
      <c r="D419" s="142" t="str">
        <f>IF(C419="","",COUNTIFS(C$11:C419,"&gt;0"))</f>
        <v/>
      </c>
      <c r="E419" s="57"/>
      <c r="F419" s="58"/>
      <c r="G419" s="58"/>
      <c r="H419" s="57"/>
      <c r="I419" s="192"/>
      <c r="J419" s="68"/>
      <c r="K419" s="70">
        <v>0</v>
      </c>
      <c r="L419" s="196" t="str">
        <f>IFERROR(VLOOKUP(J419,Lists!J$4:K$719,2,FALSE),"")</f>
        <v/>
      </c>
      <c r="M419" s="71" t="str">
        <f>IFERROR(VLOOKUP(J419,Lists!J$4:L$719,3,FALSE),"")</f>
        <v/>
      </c>
      <c r="N419" s="72" t="str">
        <f t="shared" si="104"/>
        <v/>
      </c>
      <c r="O419" s="66"/>
      <c r="P419" s="193"/>
      <c r="Q419" s="194"/>
      <c r="R419" s="293"/>
      <c r="S419" s="97"/>
      <c r="T419" s="105"/>
      <c r="U419" s="106"/>
      <c r="V419" s="97"/>
      <c r="W419" s="107"/>
      <c r="X419" s="117"/>
      <c r="Y419" s="87" t="str">
        <f>IFERROR(VLOOKUP(I419,Lists!A$4:B$11,2,FALSE),"")</f>
        <v/>
      </c>
      <c r="Z419" s="87" t="str">
        <f>IFERROR(VLOOKUP(#REF!,Lists!A$12:B$45,2,FALSE),"")</f>
        <v/>
      </c>
      <c r="AA419" s="93" t="str">
        <f t="shared" si="92"/>
        <v/>
      </c>
      <c r="AB419" s="103" t="str">
        <f t="shared" si="93"/>
        <v/>
      </c>
      <c r="AC419" s="103" t="str">
        <f t="shared" si="94"/>
        <v/>
      </c>
      <c r="AD419" s="103" t="str">
        <f t="shared" si="95"/>
        <v/>
      </c>
      <c r="AE419" s="103" t="str">
        <f t="shared" si="96"/>
        <v/>
      </c>
      <c r="AF419" s="103" t="str">
        <f t="shared" si="97"/>
        <v/>
      </c>
      <c r="BO419" s="75" t="str">
        <f t="shared" si="98"/>
        <v/>
      </c>
      <c r="BP419" s="75" t="str">
        <f t="shared" si="99"/>
        <v/>
      </c>
      <c r="BQ419" s="75" t="str">
        <f t="shared" si="100"/>
        <v/>
      </c>
      <c r="BR419" s="75" t="str">
        <f t="shared" si="101"/>
        <v/>
      </c>
      <c r="BU419" s="75" t="str">
        <f t="shared" si="102"/>
        <v/>
      </c>
      <c r="CY419" s="42" t="str">
        <f t="shared" si="105"/>
        <v/>
      </c>
    </row>
    <row r="420" spans="1:103" ht="20.100000000000001" customHeight="1" x14ac:dyDescent="0.3">
      <c r="A420" s="93">
        <f>ROW()</f>
        <v>420</v>
      </c>
      <c r="B420" s="142" t="str">
        <f t="shared" si="103"/>
        <v/>
      </c>
      <c r="C420" s="142" t="str">
        <f t="shared" si="91"/>
        <v/>
      </c>
      <c r="D420" s="142" t="str">
        <f>IF(C420="","",COUNTIFS(C$11:C420,"&gt;0"))</f>
        <v/>
      </c>
      <c r="E420" s="57"/>
      <c r="F420" s="58"/>
      <c r="G420" s="58"/>
      <c r="H420" s="57"/>
      <c r="I420" s="192"/>
      <c r="J420" s="68"/>
      <c r="K420" s="70">
        <v>0</v>
      </c>
      <c r="L420" s="196" t="str">
        <f>IFERROR(VLOOKUP(J420,Lists!J$4:K$719,2,FALSE),"")</f>
        <v/>
      </c>
      <c r="M420" s="71" t="str">
        <f>IFERROR(VLOOKUP(J420,Lists!J$4:L$719,3,FALSE),"")</f>
        <v/>
      </c>
      <c r="N420" s="72" t="str">
        <f t="shared" si="104"/>
        <v/>
      </c>
      <c r="O420" s="66"/>
      <c r="P420" s="193"/>
      <c r="Q420" s="194"/>
      <c r="R420" s="293"/>
      <c r="S420" s="97"/>
      <c r="T420" s="105"/>
      <c r="U420" s="106"/>
      <c r="V420" s="97"/>
      <c r="W420" s="107"/>
      <c r="X420" s="117"/>
      <c r="Y420" s="87" t="str">
        <f>IFERROR(VLOOKUP(I420,Lists!A$4:B$11,2,FALSE),"")</f>
        <v/>
      </c>
      <c r="Z420" s="87" t="str">
        <f>IFERROR(VLOOKUP(#REF!,Lists!A$12:B$45,2,FALSE),"")</f>
        <v/>
      </c>
      <c r="AA420" s="93" t="str">
        <f t="shared" si="92"/>
        <v/>
      </c>
      <c r="AB420" s="103" t="str">
        <f t="shared" si="93"/>
        <v/>
      </c>
      <c r="AC420" s="103" t="str">
        <f t="shared" si="94"/>
        <v/>
      </c>
      <c r="AD420" s="103" t="str">
        <f t="shared" si="95"/>
        <v/>
      </c>
      <c r="AE420" s="103" t="str">
        <f t="shared" si="96"/>
        <v/>
      </c>
      <c r="AF420" s="103" t="str">
        <f t="shared" si="97"/>
        <v/>
      </c>
      <c r="BO420" s="75" t="str">
        <f t="shared" si="98"/>
        <v/>
      </c>
      <c r="BP420" s="75" t="str">
        <f t="shared" si="99"/>
        <v/>
      </c>
      <c r="BQ420" s="75" t="str">
        <f t="shared" si="100"/>
        <v/>
      </c>
      <c r="BR420" s="75" t="str">
        <f t="shared" si="101"/>
        <v/>
      </c>
      <c r="BU420" s="75" t="str">
        <f t="shared" si="102"/>
        <v/>
      </c>
      <c r="CY420" s="42" t="str">
        <f t="shared" si="105"/>
        <v/>
      </c>
    </row>
    <row r="421" spans="1:103" ht="20.100000000000001" customHeight="1" x14ac:dyDescent="0.3">
      <c r="A421" s="93">
        <f>ROW()</f>
        <v>421</v>
      </c>
      <c r="B421" s="142" t="str">
        <f t="shared" si="103"/>
        <v/>
      </c>
      <c r="C421" s="142" t="str">
        <f t="shared" si="91"/>
        <v/>
      </c>
      <c r="D421" s="142" t="str">
        <f>IF(C421="","",COUNTIFS(C$11:C421,"&gt;0"))</f>
        <v/>
      </c>
      <c r="E421" s="57"/>
      <c r="F421" s="58"/>
      <c r="G421" s="58"/>
      <c r="H421" s="57"/>
      <c r="I421" s="192"/>
      <c r="J421" s="68"/>
      <c r="K421" s="70">
        <v>0</v>
      </c>
      <c r="L421" s="196" t="str">
        <f>IFERROR(VLOOKUP(J421,Lists!J$4:K$719,2,FALSE),"")</f>
        <v/>
      </c>
      <c r="M421" s="71" t="str">
        <f>IFERROR(VLOOKUP(J421,Lists!J$4:L$719,3,FALSE),"")</f>
        <v/>
      </c>
      <c r="N421" s="72" t="str">
        <f t="shared" si="104"/>
        <v/>
      </c>
      <c r="O421" s="66"/>
      <c r="P421" s="193"/>
      <c r="Q421" s="194"/>
      <c r="R421" s="293"/>
      <c r="S421" s="97"/>
      <c r="T421" s="105"/>
      <c r="U421" s="106"/>
      <c r="V421" s="97"/>
      <c r="W421" s="107"/>
      <c r="X421" s="117"/>
      <c r="Y421" s="87" t="str">
        <f>IFERROR(VLOOKUP(I421,Lists!A$4:B$11,2,FALSE),"")</f>
        <v/>
      </c>
      <c r="Z421" s="87" t="str">
        <f>IFERROR(VLOOKUP(#REF!,Lists!A$12:B$45,2,FALSE),"")</f>
        <v/>
      </c>
      <c r="AA421" s="93" t="str">
        <f t="shared" si="92"/>
        <v/>
      </c>
      <c r="AB421" s="103" t="str">
        <f t="shared" si="93"/>
        <v/>
      </c>
      <c r="AC421" s="103" t="str">
        <f t="shared" si="94"/>
        <v/>
      </c>
      <c r="AD421" s="103" t="str">
        <f t="shared" si="95"/>
        <v/>
      </c>
      <c r="AE421" s="103" t="str">
        <f t="shared" si="96"/>
        <v/>
      </c>
      <c r="AF421" s="103" t="str">
        <f t="shared" si="97"/>
        <v/>
      </c>
      <c r="BO421" s="75" t="str">
        <f t="shared" si="98"/>
        <v/>
      </c>
      <c r="BP421" s="75" t="str">
        <f t="shared" si="99"/>
        <v/>
      </c>
      <c r="BQ421" s="75" t="str">
        <f t="shared" si="100"/>
        <v/>
      </c>
      <c r="BR421" s="75" t="str">
        <f t="shared" si="101"/>
        <v/>
      </c>
      <c r="BU421" s="75" t="str">
        <f t="shared" si="102"/>
        <v/>
      </c>
      <c r="CY421" s="42" t="str">
        <f t="shared" si="105"/>
        <v/>
      </c>
    </row>
    <row r="422" spans="1:103" ht="20.100000000000001" customHeight="1" x14ac:dyDescent="0.3">
      <c r="A422" s="93">
        <f>ROW()</f>
        <v>422</v>
      </c>
      <c r="B422" s="142" t="str">
        <f t="shared" si="103"/>
        <v/>
      </c>
      <c r="C422" s="142" t="str">
        <f t="shared" si="91"/>
        <v/>
      </c>
      <c r="D422" s="142" t="str">
        <f>IF(C422="","",COUNTIFS(C$11:C422,"&gt;0"))</f>
        <v/>
      </c>
      <c r="E422" s="57"/>
      <c r="F422" s="58"/>
      <c r="G422" s="58"/>
      <c r="H422" s="57"/>
      <c r="I422" s="192"/>
      <c r="J422" s="68"/>
      <c r="K422" s="70">
        <v>0</v>
      </c>
      <c r="L422" s="196" t="str">
        <f>IFERROR(VLOOKUP(J422,Lists!J$4:K$719,2,FALSE),"")</f>
        <v/>
      </c>
      <c r="M422" s="71" t="str">
        <f>IFERROR(VLOOKUP(J422,Lists!J$4:L$719,3,FALSE),"")</f>
        <v/>
      </c>
      <c r="N422" s="72" t="str">
        <f t="shared" si="104"/>
        <v/>
      </c>
      <c r="O422" s="66"/>
      <c r="P422" s="193"/>
      <c r="Q422" s="194"/>
      <c r="R422" s="293"/>
      <c r="S422" s="97"/>
      <c r="T422" s="105"/>
      <c r="U422" s="106"/>
      <c r="V422" s="97"/>
      <c r="W422" s="107"/>
      <c r="X422" s="117"/>
      <c r="Y422" s="87" t="str">
        <f>IFERROR(VLOOKUP(I422,Lists!A$4:B$11,2,FALSE),"")</f>
        <v/>
      </c>
      <c r="Z422" s="87" t="str">
        <f>IFERROR(VLOOKUP(#REF!,Lists!A$12:B$45,2,FALSE),"")</f>
        <v/>
      </c>
      <c r="AA422" s="93" t="str">
        <f t="shared" si="92"/>
        <v/>
      </c>
      <c r="AB422" s="103" t="str">
        <f t="shared" si="93"/>
        <v/>
      </c>
      <c r="AC422" s="103" t="str">
        <f t="shared" si="94"/>
        <v/>
      </c>
      <c r="AD422" s="103" t="str">
        <f t="shared" si="95"/>
        <v/>
      </c>
      <c r="AE422" s="103" t="str">
        <f t="shared" si="96"/>
        <v/>
      </c>
      <c r="AF422" s="103" t="str">
        <f t="shared" si="97"/>
        <v/>
      </c>
      <c r="BO422" s="75" t="str">
        <f t="shared" si="98"/>
        <v/>
      </c>
      <c r="BP422" s="75" t="str">
        <f t="shared" si="99"/>
        <v/>
      </c>
      <c r="BQ422" s="75" t="str">
        <f t="shared" si="100"/>
        <v/>
      </c>
      <c r="BR422" s="75" t="str">
        <f t="shared" si="101"/>
        <v/>
      </c>
      <c r="BU422" s="75" t="str">
        <f t="shared" si="102"/>
        <v/>
      </c>
      <c r="CY422" s="42" t="str">
        <f t="shared" si="105"/>
        <v/>
      </c>
    </row>
    <row r="423" spans="1:103" ht="20.100000000000001" customHeight="1" x14ac:dyDescent="0.3">
      <c r="A423" s="93">
        <f>ROW()</f>
        <v>423</v>
      </c>
      <c r="B423" s="142" t="str">
        <f t="shared" si="103"/>
        <v/>
      </c>
      <c r="C423" s="142" t="str">
        <f t="shared" si="91"/>
        <v/>
      </c>
      <c r="D423" s="142" t="str">
        <f>IF(C423="","",COUNTIFS(C$11:C423,"&gt;0"))</f>
        <v/>
      </c>
      <c r="E423" s="57"/>
      <c r="F423" s="58"/>
      <c r="G423" s="58"/>
      <c r="H423" s="57"/>
      <c r="I423" s="192"/>
      <c r="J423" s="68"/>
      <c r="K423" s="70">
        <v>0</v>
      </c>
      <c r="L423" s="196" t="str">
        <f>IFERROR(VLOOKUP(J423,Lists!J$4:K$719,2,FALSE),"")</f>
        <v/>
      </c>
      <c r="M423" s="71" t="str">
        <f>IFERROR(VLOOKUP(J423,Lists!J$4:L$719,3,FALSE),"")</f>
        <v/>
      </c>
      <c r="N423" s="72" t="str">
        <f t="shared" si="104"/>
        <v/>
      </c>
      <c r="O423" s="66"/>
      <c r="P423" s="193"/>
      <c r="Q423" s="194"/>
      <c r="R423" s="293"/>
      <c r="S423" s="97"/>
      <c r="T423" s="105"/>
      <c r="U423" s="106"/>
      <c r="V423" s="97"/>
      <c r="W423" s="107"/>
      <c r="X423" s="117"/>
      <c r="Y423" s="87" t="str">
        <f>IFERROR(VLOOKUP(I423,Lists!A$4:B$11,2,FALSE),"")</f>
        <v/>
      </c>
      <c r="Z423" s="87" t="str">
        <f>IFERROR(VLOOKUP(#REF!,Lists!A$12:B$45,2,FALSE),"")</f>
        <v/>
      </c>
      <c r="AA423" s="93" t="str">
        <f t="shared" si="92"/>
        <v/>
      </c>
      <c r="AB423" s="103" t="str">
        <f t="shared" si="93"/>
        <v/>
      </c>
      <c r="AC423" s="103" t="str">
        <f t="shared" si="94"/>
        <v/>
      </c>
      <c r="AD423" s="103" t="str">
        <f t="shared" si="95"/>
        <v/>
      </c>
      <c r="AE423" s="103" t="str">
        <f t="shared" si="96"/>
        <v/>
      </c>
      <c r="AF423" s="103" t="str">
        <f t="shared" si="97"/>
        <v/>
      </c>
      <c r="BO423" s="75" t="str">
        <f t="shared" si="98"/>
        <v/>
      </c>
      <c r="BP423" s="75" t="str">
        <f t="shared" si="99"/>
        <v/>
      </c>
      <c r="BQ423" s="75" t="str">
        <f t="shared" si="100"/>
        <v/>
      </c>
      <c r="BR423" s="75" t="str">
        <f t="shared" si="101"/>
        <v/>
      </c>
      <c r="BU423" s="75" t="str">
        <f t="shared" si="102"/>
        <v/>
      </c>
      <c r="CY423" s="42" t="str">
        <f t="shared" si="105"/>
        <v/>
      </c>
    </row>
    <row r="424" spans="1:103" ht="20.100000000000001" customHeight="1" x14ac:dyDescent="0.3">
      <c r="A424" s="93">
        <f>ROW()</f>
        <v>424</v>
      </c>
      <c r="B424" s="142" t="str">
        <f t="shared" si="103"/>
        <v/>
      </c>
      <c r="C424" s="142" t="str">
        <f t="shared" si="91"/>
        <v/>
      </c>
      <c r="D424" s="142" t="str">
        <f>IF(C424="","",COUNTIFS(C$11:C424,"&gt;0"))</f>
        <v/>
      </c>
      <c r="E424" s="57"/>
      <c r="F424" s="58"/>
      <c r="G424" s="58"/>
      <c r="H424" s="57"/>
      <c r="I424" s="192"/>
      <c r="J424" s="68"/>
      <c r="K424" s="70">
        <v>0</v>
      </c>
      <c r="L424" s="196" t="str">
        <f>IFERROR(VLOOKUP(J424,Lists!J$4:K$719,2,FALSE),"")</f>
        <v/>
      </c>
      <c r="M424" s="71" t="str">
        <f>IFERROR(VLOOKUP(J424,Lists!J$4:L$719,3,FALSE),"")</f>
        <v/>
      </c>
      <c r="N424" s="72" t="str">
        <f t="shared" si="104"/>
        <v/>
      </c>
      <c r="O424" s="66"/>
      <c r="P424" s="193"/>
      <c r="Q424" s="194"/>
      <c r="R424" s="293"/>
      <c r="S424" s="97"/>
      <c r="T424" s="105"/>
      <c r="U424" s="106"/>
      <c r="V424" s="97"/>
      <c r="W424" s="107"/>
      <c r="X424" s="117"/>
      <c r="Y424" s="87" t="str">
        <f>IFERROR(VLOOKUP(I424,Lists!A$4:B$11,2,FALSE),"")</f>
        <v/>
      </c>
      <c r="Z424" s="87" t="str">
        <f>IFERROR(VLOOKUP(#REF!,Lists!A$12:B$45,2,FALSE),"")</f>
        <v/>
      </c>
      <c r="AA424" s="93" t="str">
        <f t="shared" si="92"/>
        <v/>
      </c>
      <c r="AB424" s="103" t="str">
        <f t="shared" si="93"/>
        <v/>
      </c>
      <c r="AC424" s="103" t="str">
        <f t="shared" si="94"/>
        <v/>
      </c>
      <c r="AD424" s="103" t="str">
        <f t="shared" si="95"/>
        <v/>
      </c>
      <c r="AE424" s="103" t="str">
        <f t="shared" si="96"/>
        <v/>
      </c>
      <c r="AF424" s="103" t="str">
        <f t="shared" si="97"/>
        <v/>
      </c>
      <c r="BO424" s="75" t="str">
        <f t="shared" si="98"/>
        <v/>
      </c>
      <c r="BP424" s="75" t="str">
        <f t="shared" si="99"/>
        <v/>
      </c>
      <c r="BQ424" s="75" t="str">
        <f t="shared" si="100"/>
        <v/>
      </c>
      <c r="BR424" s="75" t="str">
        <f t="shared" si="101"/>
        <v/>
      </c>
      <c r="BU424" s="75" t="str">
        <f t="shared" si="102"/>
        <v/>
      </c>
      <c r="CY424" s="42" t="str">
        <f t="shared" si="105"/>
        <v/>
      </c>
    </row>
    <row r="425" spans="1:103" ht="20.100000000000001" customHeight="1" x14ac:dyDescent="0.3">
      <c r="A425" s="93">
        <f>ROW()</f>
        <v>425</v>
      </c>
      <c r="B425" s="142" t="str">
        <f t="shared" si="103"/>
        <v/>
      </c>
      <c r="C425" s="142" t="str">
        <f t="shared" si="91"/>
        <v/>
      </c>
      <c r="D425" s="142" t="str">
        <f>IF(C425="","",COUNTIFS(C$11:C425,"&gt;0"))</f>
        <v/>
      </c>
      <c r="E425" s="57"/>
      <c r="F425" s="58"/>
      <c r="G425" s="58"/>
      <c r="H425" s="57"/>
      <c r="I425" s="192"/>
      <c r="J425" s="68"/>
      <c r="K425" s="70">
        <v>0</v>
      </c>
      <c r="L425" s="196" t="str">
        <f>IFERROR(VLOOKUP(J425,Lists!J$4:K$719,2,FALSE),"")</f>
        <v/>
      </c>
      <c r="M425" s="71" t="str">
        <f>IFERROR(VLOOKUP(J425,Lists!J$4:L$719,3,FALSE),"")</f>
        <v/>
      </c>
      <c r="N425" s="72" t="str">
        <f t="shared" si="104"/>
        <v/>
      </c>
      <c r="O425" s="66"/>
      <c r="P425" s="193"/>
      <c r="Q425" s="194"/>
      <c r="R425" s="293"/>
      <c r="S425" s="97"/>
      <c r="T425" s="105"/>
      <c r="U425" s="106"/>
      <c r="V425" s="97"/>
      <c r="W425" s="107"/>
      <c r="X425" s="117"/>
      <c r="Y425" s="87" t="str">
        <f>IFERROR(VLOOKUP(I425,Lists!A$4:B$11,2,FALSE),"")</f>
        <v/>
      </c>
      <c r="Z425" s="87" t="str">
        <f>IFERROR(VLOOKUP(#REF!,Lists!A$12:B$45,2,FALSE),"")</f>
        <v/>
      </c>
      <c r="AA425" s="93" t="str">
        <f t="shared" si="92"/>
        <v/>
      </c>
      <c r="AB425" s="103" t="str">
        <f t="shared" si="93"/>
        <v/>
      </c>
      <c r="AC425" s="103" t="str">
        <f t="shared" si="94"/>
        <v/>
      </c>
      <c r="AD425" s="103" t="str">
        <f t="shared" si="95"/>
        <v/>
      </c>
      <c r="AE425" s="103" t="str">
        <f t="shared" si="96"/>
        <v/>
      </c>
      <c r="AF425" s="103" t="str">
        <f t="shared" si="97"/>
        <v/>
      </c>
      <c r="BO425" s="75" t="str">
        <f t="shared" si="98"/>
        <v/>
      </c>
      <c r="BP425" s="75" t="str">
        <f t="shared" si="99"/>
        <v/>
      </c>
      <c r="BQ425" s="75" t="str">
        <f t="shared" si="100"/>
        <v/>
      </c>
      <c r="BR425" s="75" t="str">
        <f t="shared" si="101"/>
        <v/>
      </c>
      <c r="BU425" s="75" t="str">
        <f t="shared" si="102"/>
        <v/>
      </c>
      <c r="CY425" s="42" t="str">
        <f t="shared" si="105"/>
        <v/>
      </c>
    </row>
    <row r="426" spans="1:103" ht="20.100000000000001" customHeight="1" x14ac:dyDescent="0.3">
      <c r="A426" s="93">
        <f>ROW()</f>
        <v>426</v>
      </c>
      <c r="B426" s="142" t="str">
        <f t="shared" si="103"/>
        <v/>
      </c>
      <c r="C426" s="142" t="str">
        <f t="shared" si="91"/>
        <v/>
      </c>
      <c r="D426" s="142" t="str">
        <f>IF(C426="","",COUNTIFS(C$11:C426,"&gt;0"))</f>
        <v/>
      </c>
      <c r="E426" s="57"/>
      <c r="F426" s="58"/>
      <c r="G426" s="58"/>
      <c r="H426" s="57"/>
      <c r="I426" s="192"/>
      <c r="J426" s="68"/>
      <c r="K426" s="70">
        <v>0</v>
      </c>
      <c r="L426" s="196" t="str">
        <f>IFERROR(VLOOKUP(J426,Lists!J$4:K$719,2,FALSE),"")</f>
        <v/>
      </c>
      <c r="M426" s="71" t="str">
        <f>IFERROR(VLOOKUP(J426,Lists!J$4:L$719,3,FALSE),"")</f>
        <v/>
      </c>
      <c r="N426" s="72" t="str">
        <f t="shared" si="104"/>
        <v/>
      </c>
      <c r="O426" s="66"/>
      <c r="P426" s="193"/>
      <c r="Q426" s="194"/>
      <c r="R426" s="293"/>
      <c r="S426" s="97"/>
      <c r="T426" s="105"/>
      <c r="U426" s="106"/>
      <c r="V426" s="97"/>
      <c r="W426" s="107"/>
      <c r="X426" s="117"/>
      <c r="Y426" s="87" t="str">
        <f>IFERROR(VLOOKUP(I426,Lists!A$4:B$11,2,FALSE),"")</f>
        <v/>
      </c>
      <c r="Z426" s="87" t="str">
        <f>IFERROR(VLOOKUP(#REF!,Lists!A$12:B$45,2,FALSE),"")</f>
        <v/>
      </c>
      <c r="AA426" s="93" t="str">
        <f t="shared" si="92"/>
        <v/>
      </c>
      <c r="AB426" s="103" t="str">
        <f t="shared" si="93"/>
        <v/>
      </c>
      <c r="AC426" s="103" t="str">
        <f t="shared" si="94"/>
        <v/>
      </c>
      <c r="AD426" s="103" t="str">
        <f t="shared" si="95"/>
        <v/>
      </c>
      <c r="AE426" s="103" t="str">
        <f t="shared" si="96"/>
        <v/>
      </c>
      <c r="AF426" s="103" t="str">
        <f t="shared" si="97"/>
        <v/>
      </c>
      <c r="BO426" s="75" t="str">
        <f t="shared" si="98"/>
        <v/>
      </c>
      <c r="BP426" s="75" t="str">
        <f t="shared" si="99"/>
        <v/>
      </c>
      <c r="BQ426" s="75" t="str">
        <f t="shared" si="100"/>
        <v/>
      </c>
      <c r="BR426" s="75" t="str">
        <f t="shared" si="101"/>
        <v/>
      </c>
      <c r="BU426" s="75" t="str">
        <f t="shared" si="102"/>
        <v/>
      </c>
      <c r="CY426" s="42" t="str">
        <f t="shared" si="105"/>
        <v/>
      </c>
    </row>
    <row r="427" spans="1:103" ht="20.100000000000001" customHeight="1" x14ac:dyDescent="0.3">
      <c r="A427" s="93">
        <f>ROW()</f>
        <v>427</v>
      </c>
      <c r="B427" s="142" t="str">
        <f t="shared" si="103"/>
        <v/>
      </c>
      <c r="C427" s="142" t="str">
        <f t="shared" si="91"/>
        <v/>
      </c>
      <c r="D427" s="142" t="str">
        <f>IF(C427="","",COUNTIFS(C$11:C427,"&gt;0"))</f>
        <v/>
      </c>
      <c r="E427" s="57"/>
      <c r="F427" s="58"/>
      <c r="G427" s="58"/>
      <c r="H427" s="57"/>
      <c r="I427" s="192"/>
      <c r="J427" s="68"/>
      <c r="K427" s="70">
        <v>0</v>
      </c>
      <c r="L427" s="196" t="str">
        <f>IFERROR(VLOOKUP(J427,Lists!J$4:K$719,2,FALSE),"")</f>
        <v/>
      </c>
      <c r="M427" s="71" t="str">
        <f>IFERROR(VLOOKUP(J427,Lists!J$4:L$719,3,FALSE),"")</f>
        <v/>
      </c>
      <c r="N427" s="72" t="str">
        <f t="shared" si="104"/>
        <v/>
      </c>
      <c r="O427" s="66"/>
      <c r="P427" s="193"/>
      <c r="Q427" s="194"/>
      <c r="R427" s="293"/>
      <c r="S427" s="97"/>
      <c r="T427" s="105"/>
      <c r="U427" s="106"/>
      <c r="V427" s="97"/>
      <c r="W427" s="107"/>
      <c r="X427" s="117"/>
      <c r="Y427" s="87" t="str">
        <f>IFERROR(VLOOKUP(I427,Lists!A$4:B$11,2,FALSE),"")</f>
        <v/>
      </c>
      <c r="Z427" s="87" t="str">
        <f>IFERROR(VLOOKUP(#REF!,Lists!A$12:B$45,2,FALSE),"")</f>
        <v/>
      </c>
      <c r="AA427" s="93" t="str">
        <f t="shared" si="92"/>
        <v/>
      </c>
      <c r="AB427" s="103" t="str">
        <f t="shared" si="93"/>
        <v/>
      </c>
      <c r="AC427" s="103" t="str">
        <f t="shared" si="94"/>
        <v/>
      </c>
      <c r="AD427" s="103" t="str">
        <f t="shared" si="95"/>
        <v/>
      </c>
      <c r="AE427" s="103" t="str">
        <f t="shared" si="96"/>
        <v/>
      </c>
      <c r="AF427" s="103" t="str">
        <f t="shared" si="97"/>
        <v/>
      </c>
      <c r="BO427" s="75" t="str">
        <f t="shared" si="98"/>
        <v/>
      </c>
      <c r="BP427" s="75" t="str">
        <f t="shared" si="99"/>
        <v/>
      </c>
      <c r="BQ427" s="75" t="str">
        <f t="shared" si="100"/>
        <v/>
      </c>
      <c r="BR427" s="75" t="str">
        <f t="shared" si="101"/>
        <v/>
      </c>
      <c r="BU427" s="75" t="str">
        <f t="shared" si="102"/>
        <v/>
      </c>
      <c r="CY427" s="42" t="str">
        <f t="shared" si="105"/>
        <v/>
      </c>
    </row>
    <row r="428" spans="1:103" ht="20.100000000000001" customHeight="1" x14ac:dyDescent="0.3">
      <c r="A428" s="93">
        <f>ROW()</f>
        <v>428</v>
      </c>
      <c r="B428" s="142" t="str">
        <f t="shared" si="103"/>
        <v/>
      </c>
      <c r="C428" s="142" t="str">
        <f t="shared" si="91"/>
        <v/>
      </c>
      <c r="D428" s="142" t="str">
        <f>IF(C428="","",COUNTIFS(C$11:C428,"&gt;0"))</f>
        <v/>
      </c>
      <c r="E428" s="57"/>
      <c r="F428" s="58"/>
      <c r="G428" s="58"/>
      <c r="H428" s="57"/>
      <c r="I428" s="192"/>
      <c r="J428" s="68"/>
      <c r="K428" s="70">
        <v>0</v>
      </c>
      <c r="L428" s="196" t="str">
        <f>IFERROR(VLOOKUP(J428,Lists!J$4:K$719,2,FALSE),"")</f>
        <v/>
      </c>
      <c r="M428" s="71" t="str">
        <f>IFERROR(VLOOKUP(J428,Lists!J$4:L$719,3,FALSE),"")</f>
        <v/>
      </c>
      <c r="N428" s="72" t="str">
        <f t="shared" si="104"/>
        <v/>
      </c>
      <c r="O428" s="66"/>
      <c r="P428" s="193"/>
      <c r="Q428" s="194"/>
      <c r="R428" s="293"/>
      <c r="S428" s="97"/>
      <c r="T428" s="105"/>
      <c r="U428" s="106"/>
      <c r="V428" s="97"/>
      <c r="W428" s="107"/>
      <c r="X428" s="117"/>
      <c r="Y428" s="87" t="str">
        <f>IFERROR(VLOOKUP(I428,Lists!A$4:B$11,2,FALSE),"")</f>
        <v/>
      </c>
      <c r="Z428" s="87" t="str">
        <f>IFERROR(VLOOKUP(#REF!,Lists!A$12:B$45,2,FALSE),"")</f>
        <v/>
      </c>
      <c r="AA428" s="93" t="str">
        <f t="shared" si="92"/>
        <v/>
      </c>
      <c r="AB428" s="103" t="str">
        <f t="shared" si="93"/>
        <v/>
      </c>
      <c r="AC428" s="103" t="str">
        <f t="shared" si="94"/>
        <v/>
      </c>
      <c r="AD428" s="103" t="str">
        <f t="shared" si="95"/>
        <v/>
      </c>
      <c r="AE428" s="103" t="str">
        <f t="shared" si="96"/>
        <v/>
      </c>
      <c r="AF428" s="103" t="str">
        <f t="shared" si="97"/>
        <v/>
      </c>
      <c r="BO428" s="75" t="str">
        <f t="shared" si="98"/>
        <v/>
      </c>
      <c r="BP428" s="75" t="str">
        <f t="shared" si="99"/>
        <v/>
      </c>
      <c r="BQ428" s="75" t="str">
        <f t="shared" si="100"/>
        <v/>
      </c>
      <c r="BR428" s="75" t="str">
        <f t="shared" si="101"/>
        <v/>
      </c>
      <c r="BU428" s="75" t="str">
        <f t="shared" si="102"/>
        <v/>
      </c>
      <c r="CY428" s="42" t="str">
        <f t="shared" si="105"/>
        <v/>
      </c>
    </row>
    <row r="429" spans="1:103" ht="20.100000000000001" customHeight="1" x14ac:dyDescent="0.3">
      <c r="A429" s="93">
        <f>ROW()</f>
        <v>429</v>
      </c>
      <c r="B429" s="142" t="str">
        <f t="shared" si="103"/>
        <v/>
      </c>
      <c r="C429" s="142" t="str">
        <f t="shared" si="91"/>
        <v/>
      </c>
      <c r="D429" s="142" t="str">
        <f>IF(C429="","",COUNTIFS(C$11:C429,"&gt;0"))</f>
        <v/>
      </c>
      <c r="E429" s="57"/>
      <c r="F429" s="58"/>
      <c r="G429" s="58"/>
      <c r="H429" s="57"/>
      <c r="I429" s="192"/>
      <c r="J429" s="68"/>
      <c r="K429" s="70">
        <v>0</v>
      </c>
      <c r="L429" s="196" t="str">
        <f>IFERROR(VLOOKUP(J429,Lists!J$4:K$719,2,FALSE),"")</f>
        <v/>
      </c>
      <c r="M429" s="71" t="str">
        <f>IFERROR(VLOOKUP(J429,Lists!J$4:L$719,3,FALSE),"")</f>
        <v/>
      </c>
      <c r="N429" s="72" t="str">
        <f t="shared" si="104"/>
        <v/>
      </c>
      <c r="O429" s="66"/>
      <c r="P429" s="193"/>
      <c r="Q429" s="194"/>
      <c r="R429" s="293"/>
      <c r="S429" s="97"/>
      <c r="T429" s="105"/>
      <c r="U429" s="106"/>
      <c r="V429" s="97"/>
      <c r="W429" s="107"/>
      <c r="X429" s="117"/>
      <c r="Y429" s="87" t="str">
        <f>IFERROR(VLOOKUP(I429,Lists!A$4:B$11,2,FALSE),"")</f>
        <v/>
      </c>
      <c r="Z429" s="87" t="str">
        <f>IFERROR(VLOOKUP(#REF!,Lists!A$12:B$45,2,FALSE),"")</f>
        <v/>
      </c>
      <c r="AA429" s="93" t="str">
        <f t="shared" si="92"/>
        <v/>
      </c>
      <c r="AB429" s="103" t="str">
        <f t="shared" si="93"/>
        <v/>
      </c>
      <c r="AC429" s="103" t="str">
        <f t="shared" si="94"/>
        <v/>
      </c>
      <c r="AD429" s="103" t="str">
        <f t="shared" si="95"/>
        <v/>
      </c>
      <c r="AE429" s="103" t="str">
        <f t="shared" si="96"/>
        <v/>
      </c>
      <c r="AF429" s="103" t="str">
        <f t="shared" si="97"/>
        <v/>
      </c>
      <c r="BO429" s="75" t="str">
        <f t="shared" si="98"/>
        <v/>
      </c>
      <c r="BP429" s="75" t="str">
        <f t="shared" si="99"/>
        <v/>
      </c>
      <c r="BQ429" s="75" t="str">
        <f t="shared" si="100"/>
        <v/>
      </c>
      <c r="BR429" s="75" t="str">
        <f t="shared" si="101"/>
        <v/>
      </c>
      <c r="BU429" s="75" t="str">
        <f t="shared" si="102"/>
        <v/>
      </c>
      <c r="CY429" s="42" t="str">
        <f t="shared" si="105"/>
        <v/>
      </c>
    </row>
    <row r="430" spans="1:103" ht="20.100000000000001" customHeight="1" x14ac:dyDescent="0.3">
      <c r="A430" s="93">
        <f>ROW()</f>
        <v>430</v>
      </c>
      <c r="B430" s="142" t="str">
        <f t="shared" si="103"/>
        <v/>
      </c>
      <c r="C430" s="142" t="str">
        <f t="shared" si="91"/>
        <v/>
      </c>
      <c r="D430" s="142" t="str">
        <f>IF(C430="","",COUNTIFS(C$11:C430,"&gt;0"))</f>
        <v/>
      </c>
      <c r="E430" s="57"/>
      <c r="F430" s="58"/>
      <c r="G430" s="58"/>
      <c r="H430" s="57"/>
      <c r="I430" s="192"/>
      <c r="J430" s="68"/>
      <c r="K430" s="70">
        <v>0</v>
      </c>
      <c r="L430" s="196" t="str">
        <f>IFERROR(VLOOKUP(J430,Lists!J$4:K$719,2,FALSE),"")</f>
        <v/>
      </c>
      <c r="M430" s="71" t="str">
        <f>IFERROR(VLOOKUP(J430,Lists!J$4:L$719,3,FALSE),"")</f>
        <v/>
      </c>
      <c r="N430" s="72" t="str">
        <f t="shared" si="104"/>
        <v/>
      </c>
      <c r="O430" s="66"/>
      <c r="P430" s="193"/>
      <c r="Q430" s="194"/>
      <c r="R430" s="293"/>
      <c r="S430" s="97"/>
      <c r="T430" s="105"/>
      <c r="U430" s="106"/>
      <c r="V430" s="97"/>
      <c r="W430" s="107"/>
      <c r="X430" s="117"/>
      <c r="Y430" s="87" t="str">
        <f>IFERROR(VLOOKUP(I430,Lists!A$4:B$11,2,FALSE),"")</f>
        <v/>
      </c>
      <c r="Z430" s="87" t="str">
        <f>IFERROR(VLOOKUP(#REF!,Lists!A$12:B$45,2,FALSE),"")</f>
        <v/>
      </c>
      <c r="AA430" s="93" t="str">
        <f t="shared" si="92"/>
        <v/>
      </c>
      <c r="AB430" s="103" t="str">
        <f t="shared" si="93"/>
        <v/>
      </c>
      <c r="AC430" s="103" t="str">
        <f t="shared" si="94"/>
        <v/>
      </c>
      <c r="AD430" s="103" t="str">
        <f t="shared" si="95"/>
        <v/>
      </c>
      <c r="AE430" s="103" t="str">
        <f t="shared" si="96"/>
        <v/>
      </c>
      <c r="AF430" s="103" t="str">
        <f t="shared" si="97"/>
        <v/>
      </c>
      <c r="BO430" s="75" t="str">
        <f t="shared" si="98"/>
        <v/>
      </c>
      <c r="BP430" s="75" t="str">
        <f t="shared" si="99"/>
        <v/>
      </c>
      <c r="BQ430" s="75" t="str">
        <f t="shared" si="100"/>
        <v/>
      </c>
      <c r="BR430" s="75" t="str">
        <f t="shared" si="101"/>
        <v/>
      </c>
      <c r="BU430" s="75" t="str">
        <f t="shared" si="102"/>
        <v/>
      </c>
      <c r="CY430" s="42" t="str">
        <f t="shared" si="105"/>
        <v/>
      </c>
    </row>
    <row r="431" spans="1:103" ht="20.100000000000001" customHeight="1" x14ac:dyDescent="0.3">
      <c r="A431" s="93">
        <f>ROW()</f>
        <v>431</v>
      </c>
      <c r="B431" s="142" t="str">
        <f t="shared" si="103"/>
        <v/>
      </c>
      <c r="C431" s="142" t="str">
        <f t="shared" si="91"/>
        <v/>
      </c>
      <c r="D431" s="142" t="str">
        <f>IF(C431="","",COUNTIFS(C$11:C431,"&gt;0"))</f>
        <v/>
      </c>
      <c r="E431" s="57"/>
      <c r="F431" s="58"/>
      <c r="G431" s="58"/>
      <c r="H431" s="57"/>
      <c r="I431" s="192"/>
      <c r="J431" s="68"/>
      <c r="K431" s="70">
        <v>0</v>
      </c>
      <c r="L431" s="196" t="str">
        <f>IFERROR(VLOOKUP(J431,Lists!J$4:K$719,2,FALSE),"")</f>
        <v/>
      </c>
      <c r="M431" s="71" t="str">
        <f>IFERROR(VLOOKUP(J431,Lists!J$4:L$719,3,FALSE),"")</f>
        <v/>
      </c>
      <c r="N431" s="72" t="str">
        <f t="shared" si="104"/>
        <v/>
      </c>
      <c r="O431" s="66"/>
      <c r="P431" s="193"/>
      <c r="Q431" s="194"/>
      <c r="R431" s="293"/>
      <c r="S431" s="97"/>
      <c r="T431" s="105"/>
      <c r="U431" s="106"/>
      <c r="V431" s="97"/>
      <c r="W431" s="107"/>
      <c r="X431" s="117"/>
      <c r="Y431" s="87" t="str">
        <f>IFERROR(VLOOKUP(I431,Lists!A$4:B$11,2,FALSE),"")</f>
        <v/>
      </c>
      <c r="Z431" s="87" t="str">
        <f>IFERROR(VLOOKUP(#REF!,Lists!A$12:B$45,2,FALSE),"")</f>
        <v/>
      </c>
      <c r="AA431" s="93" t="str">
        <f t="shared" si="92"/>
        <v/>
      </c>
      <c r="AB431" s="103" t="str">
        <f t="shared" si="93"/>
        <v/>
      </c>
      <c r="AC431" s="103" t="str">
        <f t="shared" si="94"/>
        <v/>
      </c>
      <c r="AD431" s="103" t="str">
        <f t="shared" si="95"/>
        <v/>
      </c>
      <c r="AE431" s="103" t="str">
        <f t="shared" si="96"/>
        <v/>
      </c>
      <c r="AF431" s="103" t="str">
        <f t="shared" si="97"/>
        <v/>
      </c>
      <c r="BO431" s="75" t="str">
        <f t="shared" si="98"/>
        <v/>
      </c>
      <c r="BP431" s="75" t="str">
        <f t="shared" si="99"/>
        <v/>
      </c>
      <c r="BQ431" s="75" t="str">
        <f t="shared" si="100"/>
        <v/>
      </c>
      <c r="BR431" s="75" t="str">
        <f t="shared" si="101"/>
        <v/>
      </c>
      <c r="BU431" s="75" t="str">
        <f t="shared" si="102"/>
        <v/>
      </c>
      <c r="CY431" s="42" t="str">
        <f t="shared" si="105"/>
        <v/>
      </c>
    </row>
    <row r="432" spans="1:103" ht="20.100000000000001" customHeight="1" x14ac:dyDescent="0.3">
      <c r="A432" s="93">
        <f>ROW()</f>
        <v>432</v>
      </c>
      <c r="B432" s="142" t="str">
        <f t="shared" si="103"/>
        <v/>
      </c>
      <c r="C432" s="142" t="str">
        <f t="shared" si="91"/>
        <v/>
      </c>
      <c r="D432" s="142" t="str">
        <f>IF(C432="","",COUNTIFS(C$11:C432,"&gt;0"))</f>
        <v/>
      </c>
      <c r="E432" s="57"/>
      <c r="F432" s="58"/>
      <c r="G432" s="58"/>
      <c r="H432" s="57"/>
      <c r="I432" s="192"/>
      <c r="J432" s="68"/>
      <c r="K432" s="70">
        <v>0</v>
      </c>
      <c r="L432" s="196" t="str">
        <f>IFERROR(VLOOKUP(J432,Lists!J$4:K$719,2,FALSE),"")</f>
        <v/>
      </c>
      <c r="M432" s="71" t="str">
        <f>IFERROR(VLOOKUP(J432,Lists!J$4:L$719,3,FALSE),"")</f>
        <v/>
      </c>
      <c r="N432" s="72" t="str">
        <f t="shared" si="104"/>
        <v/>
      </c>
      <c r="O432" s="66"/>
      <c r="P432" s="193"/>
      <c r="Q432" s="194"/>
      <c r="R432" s="293"/>
      <c r="S432" s="97"/>
      <c r="T432" s="105"/>
      <c r="U432" s="106"/>
      <c r="V432" s="97"/>
      <c r="W432" s="107"/>
      <c r="X432" s="117"/>
      <c r="Y432" s="87" t="str">
        <f>IFERROR(VLOOKUP(I432,Lists!A$4:B$11,2,FALSE),"")</f>
        <v/>
      </c>
      <c r="Z432" s="87" t="str">
        <f>IFERROR(VLOOKUP(#REF!,Lists!A$12:B$45,2,FALSE),"")</f>
        <v/>
      </c>
      <c r="AA432" s="93" t="str">
        <f t="shared" si="92"/>
        <v/>
      </c>
      <c r="AB432" s="103" t="str">
        <f t="shared" si="93"/>
        <v/>
      </c>
      <c r="AC432" s="103" t="str">
        <f t="shared" si="94"/>
        <v/>
      </c>
      <c r="AD432" s="103" t="str">
        <f t="shared" si="95"/>
        <v/>
      </c>
      <c r="AE432" s="103" t="str">
        <f t="shared" si="96"/>
        <v/>
      </c>
      <c r="AF432" s="103" t="str">
        <f t="shared" si="97"/>
        <v/>
      </c>
      <c r="BO432" s="75" t="str">
        <f t="shared" si="98"/>
        <v/>
      </c>
      <c r="BP432" s="75" t="str">
        <f t="shared" si="99"/>
        <v/>
      </c>
      <c r="BQ432" s="75" t="str">
        <f t="shared" si="100"/>
        <v/>
      </c>
      <c r="BR432" s="75" t="str">
        <f t="shared" si="101"/>
        <v/>
      </c>
      <c r="BU432" s="75" t="str">
        <f t="shared" si="102"/>
        <v/>
      </c>
      <c r="CY432" s="42" t="str">
        <f t="shared" si="105"/>
        <v/>
      </c>
    </row>
    <row r="433" spans="1:103" ht="20.100000000000001" customHeight="1" x14ac:dyDescent="0.3">
      <c r="A433" s="93">
        <f>ROW()</f>
        <v>433</v>
      </c>
      <c r="B433" s="142" t="str">
        <f t="shared" si="103"/>
        <v/>
      </c>
      <c r="C433" s="142" t="str">
        <f t="shared" si="91"/>
        <v/>
      </c>
      <c r="D433" s="142" t="str">
        <f>IF(C433="","",COUNTIFS(C$11:C433,"&gt;0"))</f>
        <v/>
      </c>
      <c r="E433" s="57"/>
      <c r="F433" s="58"/>
      <c r="G433" s="58"/>
      <c r="H433" s="57"/>
      <c r="I433" s="192"/>
      <c r="J433" s="68"/>
      <c r="K433" s="70">
        <v>0</v>
      </c>
      <c r="L433" s="196" t="str">
        <f>IFERROR(VLOOKUP(J433,Lists!J$4:K$719,2,FALSE),"")</f>
        <v/>
      </c>
      <c r="M433" s="71" t="str">
        <f>IFERROR(VLOOKUP(J433,Lists!J$4:L$719,3,FALSE),"")</f>
        <v/>
      </c>
      <c r="N433" s="72" t="str">
        <f t="shared" si="104"/>
        <v/>
      </c>
      <c r="O433" s="66"/>
      <c r="P433" s="193"/>
      <c r="Q433" s="194"/>
      <c r="R433" s="293"/>
      <c r="S433" s="97"/>
      <c r="T433" s="105"/>
      <c r="U433" s="106"/>
      <c r="V433" s="97"/>
      <c r="W433" s="107"/>
      <c r="X433" s="117"/>
      <c r="Y433" s="87" t="str">
        <f>IFERROR(VLOOKUP(I433,Lists!A$4:B$11,2,FALSE),"")</f>
        <v/>
      </c>
      <c r="Z433" s="87" t="str">
        <f>IFERROR(VLOOKUP(#REF!,Lists!A$12:B$45,2,FALSE),"")</f>
        <v/>
      </c>
      <c r="AA433" s="93" t="str">
        <f t="shared" si="92"/>
        <v/>
      </c>
      <c r="AB433" s="103" t="str">
        <f t="shared" si="93"/>
        <v/>
      </c>
      <c r="AC433" s="103" t="str">
        <f t="shared" si="94"/>
        <v/>
      </c>
      <c r="AD433" s="103" t="str">
        <f t="shared" si="95"/>
        <v/>
      </c>
      <c r="AE433" s="103" t="str">
        <f t="shared" si="96"/>
        <v/>
      </c>
      <c r="AF433" s="103" t="str">
        <f t="shared" si="97"/>
        <v/>
      </c>
      <c r="BO433" s="75" t="str">
        <f t="shared" si="98"/>
        <v/>
      </c>
      <c r="BP433" s="75" t="str">
        <f t="shared" si="99"/>
        <v/>
      </c>
      <c r="BQ433" s="75" t="str">
        <f t="shared" si="100"/>
        <v/>
      </c>
      <c r="BR433" s="75" t="str">
        <f t="shared" si="101"/>
        <v/>
      </c>
      <c r="BU433" s="75" t="str">
        <f t="shared" si="102"/>
        <v/>
      </c>
      <c r="CY433" s="42" t="str">
        <f t="shared" si="105"/>
        <v/>
      </c>
    </row>
    <row r="434" spans="1:103" ht="20.100000000000001" customHeight="1" x14ac:dyDescent="0.3">
      <c r="A434" s="93">
        <f>ROW()</f>
        <v>434</v>
      </c>
      <c r="B434" s="142" t="str">
        <f t="shared" si="103"/>
        <v/>
      </c>
      <c r="C434" s="142" t="str">
        <f t="shared" si="91"/>
        <v/>
      </c>
      <c r="D434" s="142" t="str">
        <f>IF(C434="","",COUNTIFS(C$11:C434,"&gt;0"))</f>
        <v/>
      </c>
      <c r="E434" s="57"/>
      <c r="F434" s="58"/>
      <c r="G434" s="58"/>
      <c r="H434" s="57"/>
      <c r="I434" s="192"/>
      <c r="J434" s="68"/>
      <c r="K434" s="70">
        <v>0</v>
      </c>
      <c r="L434" s="196" t="str">
        <f>IFERROR(VLOOKUP(J434,Lists!J$4:K$719,2,FALSE),"")</f>
        <v/>
      </c>
      <c r="M434" s="71" t="str">
        <f>IFERROR(VLOOKUP(J434,Lists!J$4:L$719,3,FALSE),"")</f>
        <v/>
      </c>
      <c r="N434" s="72" t="str">
        <f t="shared" si="104"/>
        <v/>
      </c>
      <c r="O434" s="66"/>
      <c r="P434" s="193"/>
      <c r="Q434" s="194"/>
      <c r="R434" s="293"/>
      <c r="S434" s="97"/>
      <c r="T434" s="105"/>
      <c r="U434" s="106"/>
      <c r="V434" s="97"/>
      <c r="W434" s="107"/>
      <c r="X434" s="117"/>
      <c r="Y434" s="87" t="str">
        <f>IFERROR(VLOOKUP(I434,Lists!A$4:B$11,2,FALSE),"")</f>
        <v/>
      </c>
      <c r="Z434" s="87" t="str">
        <f>IFERROR(VLOOKUP(#REF!,Lists!A$12:B$45,2,FALSE),"")</f>
        <v/>
      </c>
      <c r="AA434" s="93" t="str">
        <f t="shared" si="92"/>
        <v/>
      </c>
      <c r="AB434" s="103" t="str">
        <f t="shared" si="93"/>
        <v/>
      </c>
      <c r="AC434" s="103" t="str">
        <f t="shared" si="94"/>
        <v/>
      </c>
      <c r="AD434" s="103" t="str">
        <f t="shared" si="95"/>
        <v/>
      </c>
      <c r="AE434" s="103" t="str">
        <f t="shared" si="96"/>
        <v/>
      </c>
      <c r="AF434" s="103" t="str">
        <f t="shared" si="97"/>
        <v/>
      </c>
      <c r="BO434" s="75" t="str">
        <f t="shared" si="98"/>
        <v/>
      </c>
      <c r="BP434" s="75" t="str">
        <f t="shared" si="99"/>
        <v/>
      </c>
      <c r="BQ434" s="75" t="str">
        <f t="shared" si="100"/>
        <v/>
      </c>
      <c r="BR434" s="75" t="str">
        <f t="shared" si="101"/>
        <v/>
      </c>
      <c r="BU434" s="75" t="str">
        <f t="shared" si="102"/>
        <v/>
      </c>
      <c r="CY434" s="42" t="str">
        <f t="shared" si="105"/>
        <v/>
      </c>
    </row>
    <row r="435" spans="1:103" ht="20.100000000000001" customHeight="1" x14ac:dyDescent="0.3">
      <c r="A435" s="93">
        <f>ROW()</f>
        <v>435</v>
      </c>
      <c r="B435" s="142" t="str">
        <f t="shared" si="103"/>
        <v/>
      </c>
      <c r="C435" s="142" t="str">
        <f t="shared" si="91"/>
        <v/>
      </c>
      <c r="D435" s="142" t="str">
        <f>IF(C435="","",COUNTIFS(C$11:C435,"&gt;0"))</f>
        <v/>
      </c>
      <c r="E435" s="57"/>
      <c r="F435" s="58"/>
      <c r="G435" s="58"/>
      <c r="H435" s="57"/>
      <c r="I435" s="192"/>
      <c r="J435" s="68"/>
      <c r="K435" s="70">
        <v>0</v>
      </c>
      <c r="L435" s="196" t="str">
        <f>IFERROR(VLOOKUP(J435,Lists!J$4:K$719,2,FALSE),"")</f>
        <v/>
      </c>
      <c r="M435" s="71" t="str">
        <f>IFERROR(VLOOKUP(J435,Lists!J$4:L$719,3,FALSE),"")</f>
        <v/>
      </c>
      <c r="N435" s="72" t="str">
        <f t="shared" si="104"/>
        <v/>
      </c>
      <c r="O435" s="66"/>
      <c r="P435" s="193"/>
      <c r="Q435" s="194"/>
      <c r="R435" s="293"/>
      <c r="S435" s="97"/>
      <c r="T435" s="105"/>
      <c r="U435" s="106"/>
      <c r="V435" s="97"/>
      <c r="W435" s="107"/>
      <c r="X435" s="117"/>
      <c r="Y435" s="87" t="str">
        <f>IFERROR(VLOOKUP(I435,Lists!A$4:B$11,2,FALSE),"")</f>
        <v/>
      </c>
      <c r="Z435" s="87" t="str">
        <f>IFERROR(VLOOKUP(#REF!,Lists!A$12:B$45,2,FALSE),"")</f>
        <v/>
      </c>
      <c r="AA435" s="93" t="str">
        <f t="shared" si="92"/>
        <v/>
      </c>
      <c r="AB435" s="103" t="str">
        <f t="shared" si="93"/>
        <v/>
      </c>
      <c r="AC435" s="103" t="str">
        <f t="shared" si="94"/>
        <v/>
      </c>
      <c r="AD435" s="103" t="str">
        <f t="shared" si="95"/>
        <v/>
      </c>
      <c r="AE435" s="103" t="str">
        <f t="shared" si="96"/>
        <v/>
      </c>
      <c r="AF435" s="103" t="str">
        <f t="shared" si="97"/>
        <v/>
      </c>
      <c r="BO435" s="75" t="str">
        <f t="shared" si="98"/>
        <v/>
      </c>
      <c r="BP435" s="75" t="str">
        <f t="shared" si="99"/>
        <v/>
      </c>
      <c r="BQ435" s="75" t="str">
        <f t="shared" si="100"/>
        <v/>
      </c>
      <c r="BR435" s="75" t="str">
        <f t="shared" si="101"/>
        <v/>
      </c>
      <c r="BU435" s="75" t="str">
        <f t="shared" si="102"/>
        <v/>
      </c>
      <c r="CY435" s="42" t="str">
        <f t="shared" si="105"/>
        <v/>
      </c>
    </row>
    <row r="436" spans="1:103" ht="20.100000000000001" customHeight="1" x14ac:dyDescent="0.3">
      <c r="A436" s="93">
        <f>ROW()</f>
        <v>436</v>
      </c>
      <c r="B436" s="142" t="str">
        <f t="shared" si="103"/>
        <v/>
      </c>
      <c r="C436" s="142" t="str">
        <f t="shared" si="91"/>
        <v/>
      </c>
      <c r="D436" s="142" t="str">
        <f>IF(C436="","",COUNTIFS(C$11:C436,"&gt;0"))</f>
        <v/>
      </c>
      <c r="E436" s="57"/>
      <c r="F436" s="58"/>
      <c r="G436" s="58"/>
      <c r="H436" s="57"/>
      <c r="I436" s="192"/>
      <c r="J436" s="68"/>
      <c r="K436" s="70">
        <v>0</v>
      </c>
      <c r="L436" s="196" t="str">
        <f>IFERROR(VLOOKUP(J436,Lists!J$4:K$719,2,FALSE),"")</f>
        <v/>
      </c>
      <c r="M436" s="71" t="str">
        <f>IFERROR(VLOOKUP(J436,Lists!J$4:L$719,3,FALSE),"")</f>
        <v/>
      </c>
      <c r="N436" s="72" t="str">
        <f t="shared" si="104"/>
        <v/>
      </c>
      <c r="O436" s="66"/>
      <c r="P436" s="193"/>
      <c r="Q436" s="194"/>
      <c r="R436" s="293"/>
      <c r="S436" s="97"/>
      <c r="T436" s="105"/>
      <c r="U436" s="106"/>
      <c r="V436" s="97"/>
      <c r="W436" s="107"/>
      <c r="X436" s="117"/>
      <c r="Y436" s="87" t="str">
        <f>IFERROR(VLOOKUP(I436,Lists!A$4:B$11,2,FALSE),"")</f>
        <v/>
      </c>
      <c r="Z436" s="87" t="str">
        <f>IFERROR(VLOOKUP(#REF!,Lists!A$12:B$45,2,FALSE),"")</f>
        <v/>
      </c>
      <c r="AA436" s="93" t="str">
        <f t="shared" si="92"/>
        <v/>
      </c>
      <c r="AB436" s="103" t="str">
        <f t="shared" si="93"/>
        <v/>
      </c>
      <c r="AC436" s="103" t="str">
        <f t="shared" si="94"/>
        <v/>
      </c>
      <c r="AD436" s="103" t="str">
        <f t="shared" si="95"/>
        <v/>
      </c>
      <c r="AE436" s="103" t="str">
        <f t="shared" si="96"/>
        <v/>
      </c>
      <c r="AF436" s="103" t="str">
        <f t="shared" si="97"/>
        <v/>
      </c>
      <c r="BO436" s="75" t="str">
        <f t="shared" si="98"/>
        <v/>
      </c>
      <c r="BP436" s="75" t="str">
        <f t="shared" si="99"/>
        <v/>
      </c>
      <c r="BQ436" s="75" t="str">
        <f t="shared" si="100"/>
        <v/>
      </c>
      <c r="BR436" s="75" t="str">
        <f t="shared" si="101"/>
        <v/>
      </c>
      <c r="BU436" s="75" t="str">
        <f t="shared" si="102"/>
        <v/>
      </c>
      <c r="CY436" s="42" t="str">
        <f t="shared" si="105"/>
        <v/>
      </c>
    </row>
    <row r="437" spans="1:103" ht="20.100000000000001" customHeight="1" x14ac:dyDescent="0.3">
      <c r="A437" s="93">
        <f>ROW()</f>
        <v>437</v>
      </c>
      <c r="B437" s="142" t="str">
        <f t="shared" si="103"/>
        <v/>
      </c>
      <c r="C437" s="142" t="str">
        <f t="shared" si="91"/>
        <v/>
      </c>
      <c r="D437" s="142" t="str">
        <f>IF(C437="","",COUNTIFS(C$11:C437,"&gt;0"))</f>
        <v/>
      </c>
      <c r="E437" s="57"/>
      <c r="F437" s="58"/>
      <c r="G437" s="58"/>
      <c r="H437" s="57"/>
      <c r="I437" s="192"/>
      <c r="J437" s="68"/>
      <c r="K437" s="70">
        <v>0</v>
      </c>
      <c r="L437" s="196" t="str">
        <f>IFERROR(VLOOKUP(J437,Lists!J$4:K$719,2,FALSE),"")</f>
        <v/>
      </c>
      <c r="M437" s="71" t="str">
        <f>IFERROR(VLOOKUP(J437,Lists!J$4:L$719,3,FALSE),"")</f>
        <v/>
      </c>
      <c r="N437" s="72" t="str">
        <f t="shared" si="104"/>
        <v/>
      </c>
      <c r="O437" s="66"/>
      <c r="P437" s="193"/>
      <c r="Q437" s="194"/>
      <c r="R437" s="293"/>
      <c r="S437" s="97"/>
      <c r="T437" s="105"/>
      <c r="U437" s="106"/>
      <c r="V437" s="97"/>
      <c r="W437" s="107"/>
      <c r="X437" s="117"/>
      <c r="Y437" s="87" t="str">
        <f>IFERROR(VLOOKUP(I437,Lists!A$4:B$11,2,FALSE),"")</f>
        <v/>
      </c>
      <c r="Z437" s="87" t="str">
        <f>IFERROR(VLOOKUP(#REF!,Lists!A$12:B$45,2,FALSE),"")</f>
        <v/>
      </c>
      <c r="AA437" s="93" t="str">
        <f t="shared" si="92"/>
        <v/>
      </c>
      <c r="AB437" s="103" t="str">
        <f t="shared" si="93"/>
        <v/>
      </c>
      <c r="AC437" s="103" t="str">
        <f t="shared" si="94"/>
        <v/>
      </c>
      <c r="AD437" s="103" t="str">
        <f t="shared" si="95"/>
        <v/>
      </c>
      <c r="AE437" s="103" t="str">
        <f t="shared" si="96"/>
        <v/>
      </c>
      <c r="AF437" s="103" t="str">
        <f t="shared" si="97"/>
        <v/>
      </c>
      <c r="BO437" s="75" t="str">
        <f t="shared" si="98"/>
        <v/>
      </c>
      <c r="BP437" s="75" t="str">
        <f t="shared" si="99"/>
        <v/>
      </c>
      <c r="BQ437" s="75" t="str">
        <f t="shared" si="100"/>
        <v/>
      </c>
      <c r="BR437" s="75" t="str">
        <f t="shared" si="101"/>
        <v/>
      </c>
      <c r="BU437" s="75" t="str">
        <f t="shared" si="102"/>
        <v/>
      </c>
      <c r="CY437" s="42" t="str">
        <f t="shared" si="105"/>
        <v/>
      </c>
    </row>
    <row r="438" spans="1:103" ht="20.100000000000001" customHeight="1" x14ac:dyDescent="0.3">
      <c r="A438" s="93">
        <f>ROW()</f>
        <v>438</v>
      </c>
      <c r="B438" s="142" t="str">
        <f t="shared" si="103"/>
        <v/>
      </c>
      <c r="C438" s="142" t="str">
        <f t="shared" si="91"/>
        <v/>
      </c>
      <c r="D438" s="142" t="str">
        <f>IF(C438="","",COUNTIFS(C$11:C438,"&gt;0"))</f>
        <v/>
      </c>
      <c r="E438" s="57"/>
      <c r="F438" s="58"/>
      <c r="G438" s="58"/>
      <c r="H438" s="57"/>
      <c r="I438" s="192"/>
      <c r="J438" s="68"/>
      <c r="K438" s="70">
        <v>0</v>
      </c>
      <c r="L438" s="196" t="str">
        <f>IFERROR(VLOOKUP(J438,Lists!J$4:K$719,2,FALSE),"")</f>
        <v/>
      </c>
      <c r="M438" s="71" t="str">
        <f>IFERROR(VLOOKUP(J438,Lists!J$4:L$719,3,FALSE),"")</f>
        <v/>
      </c>
      <c r="N438" s="72" t="str">
        <f t="shared" si="104"/>
        <v/>
      </c>
      <c r="O438" s="66"/>
      <c r="P438" s="193"/>
      <c r="Q438" s="194"/>
      <c r="R438" s="293"/>
      <c r="S438" s="97"/>
      <c r="T438" s="105"/>
      <c r="U438" s="106"/>
      <c r="V438" s="97"/>
      <c r="W438" s="107"/>
      <c r="X438" s="117"/>
      <c r="Y438" s="87" t="str">
        <f>IFERROR(VLOOKUP(I438,Lists!A$4:B$11,2,FALSE),"")</f>
        <v/>
      </c>
      <c r="Z438" s="87" t="str">
        <f>IFERROR(VLOOKUP(#REF!,Lists!A$12:B$45,2,FALSE),"")</f>
        <v/>
      </c>
      <c r="AA438" s="93" t="str">
        <f t="shared" si="92"/>
        <v/>
      </c>
      <c r="AB438" s="103" t="str">
        <f t="shared" si="93"/>
        <v/>
      </c>
      <c r="AC438" s="103" t="str">
        <f t="shared" si="94"/>
        <v/>
      </c>
      <c r="AD438" s="103" t="str">
        <f t="shared" si="95"/>
        <v/>
      </c>
      <c r="AE438" s="103" t="str">
        <f t="shared" si="96"/>
        <v/>
      </c>
      <c r="AF438" s="103" t="str">
        <f t="shared" si="97"/>
        <v/>
      </c>
      <c r="BO438" s="75" t="str">
        <f t="shared" si="98"/>
        <v/>
      </c>
      <c r="BP438" s="75" t="str">
        <f t="shared" si="99"/>
        <v/>
      </c>
      <c r="BQ438" s="75" t="str">
        <f t="shared" si="100"/>
        <v/>
      </c>
      <c r="BR438" s="75" t="str">
        <f t="shared" si="101"/>
        <v/>
      </c>
      <c r="BU438" s="75" t="str">
        <f t="shared" si="102"/>
        <v/>
      </c>
      <c r="CY438" s="42" t="str">
        <f t="shared" si="105"/>
        <v/>
      </c>
    </row>
    <row r="439" spans="1:103" ht="20.100000000000001" customHeight="1" x14ac:dyDescent="0.3">
      <c r="A439" s="93">
        <f>ROW()</f>
        <v>439</v>
      </c>
      <c r="B439" s="142" t="str">
        <f t="shared" si="103"/>
        <v/>
      </c>
      <c r="C439" s="142" t="str">
        <f t="shared" si="91"/>
        <v/>
      </c>
      <c r="D439" s="142" t="str">
        <f>IF(C439="","",COUNTIFS(C$11:C439,"&gt;0"))</f>
        <v/>
      </c>
      <c r="E439" s="57"/>
      <c r="F439" s="58"/>
      <c r="G439" s="58"/>
      <c r="H439" s="57"/>
      <c r="I439" s="192"/>
      <c r="J439" s="68"/>
      <c r="K439" s="70">
        <v>0</v>
      </c>
      <c r="L439" s="196" t="str">
        <f>IFERROR(VLOOKUP(J439,Lists!J$4:K$719,2,FALSE),"")</f>
        <v/>
      </c>
      <c r="M439" s="71" t="str">
        <f>IFERROR(VLOOKUP(J439,Lists!J$4:L$719,3,FALSE),"")</f>
        <v/>
      </c>
      <c r="N439" s="72" t="str">
        <f t="shared" si="104"/>
        <v/>
      </c>
      <c r="O439" s="66"/>
      <c r="P439" s="193"/>
      <c r="Q439" s="194"/>
      <c r="R439" s="293"/>
      <c r="S439" s="97"/>
      <c r="T439" s="105"/>
      <c r="U439" s="106"/>
      <c r="V439" s="97"/>
      <c r="W439" s="107"/>
      <c r="X439" s="117"/>
      <c r="Y439" s="87" t="str">
        <f>IFERROR(VLOOKUP(I439,Lists!A$4:B$11,2,FALSE),"")</f>
        <v/>
      </c>
      <c r="Z439" s="87" t="str">
        <f>IFERROR(VLOOKUP(#REF!,Lists!A$12:B$45,2,FALSE),"")</f>
        <v/>
      </c>
      <c r="AA439" s="93" t="str">
        <f t="shared" si="92"/>
        <v/>
      </c>
      <c r="AB439" s="103" t="str">
        <f t="shared" si="93"/>
        <v/>
      </c>
      <c r="AC439" s="103" t="str">
        <f t="shared" si="94"/>
        <v/>
      </c>
      <c r="AD439" s="103" t="str">
        <f t="shared" si="95"/>
        <v/>
      </c>
      <c r="AE439" s="103" t="str">
        <f t="shared" si="96"/>
        <v/>
      </c>
      <c r="AF439" s="103" t="str">
        <f t="shared" si="97"/>
        <v/>
      </c>
      <c r="BO439" s="75" t="str">
        <f t="shared" si="98"/>
        <v/>
      </c>
      <c r="BP439" s="75" t="str">
        <f t="shared" si="99"/>
        <v/>
      </c>
      <c r="BQ439" s="75" t="str">
        <f t="shared" si="100"/>
        <v/>
      </c>
      <c r="BR439" s="75" t="str">
        <f t="shared" si="101"/>
        <v/>
      </c>
      <c r="BU439" s="75" t="str">
        <f t="shared" si="102"/>
        <v/>
      </c>
      <c r="CY439" s="42" t="str">
        <f t="shared" si="105"/>
        <v/>
      </c>
    </row>
    <row r="440" spans="1:103" ht="20.100000000000001" customHeight="1" x14ac:dyDescent="0.3">
      <c r="A440" s="93">
        <f>ROW()</f>
        <v>440</v>
      </c>
      <c r="B440" s="142" t="str">
        <f t="shared" si="103"/>
        <v/>
      </c>
      <c r="C440" s="142" t="str">
        <f t="shared" si="91"/>
        <v/>
      </c>
      <c r="D440" s="142" t="str">
        <f>IF(C440="","",COUNTIFS(C$11:C440,"&gt;0"))</f>
        <v/>
      </c>
      <c r="E440" s="57"/>
      <c r="F440" s="58"/>
      <c r="G440" s="58"/>
      <c r="H440" s="57"/>
      <c r="I440" s="192"/>
      <c r="J440" s="68"/>
      <c r="K440" s="70">
        <v>0</v>
      </c>
      <c r="L440" s="196" t="str">
        <f>IFERROR(VLOOKUP(J440,Lists!J$4:K$719,2,FALSE),"")</f>
        <v/>
      </c>
      <c r="M440" s="71" t="str">
        <f>IFERROR(VLOOKUP(J440,Lists!J$4:L$719,3,FALSE),"")</f>
        <v/>
      </c>
      <c r="N440" s="72" t="str">
        <f t="shared" si="104"/>
        <v/>
      </c>
      <c r="O440" s="66"/>
      <c r="P440" s="193"/>
      <c r="Q440" s="194"/>
      <c r="R440" s="293"/>
      <c r="S440" s="97"/>
      <c r="T440" s="105"/>
      <c r="U440" s="106"/>
      <c r="V440" s="97"/>
      <c r="W440" s="107"/>
      <c r="X440" s="117"/>
      <c r="Y440" s="87" t="str">
        <f>IFERROR(VLOOKUP(I440,Lists!A$4:B$11,2,FALSE),"")</f>
        <v/>
      </c>
      <c r="Z440" s="87" t="str">
        <f>IFERROR(VLOOKUP(#REF!,Lists!A$12:B$45,2,FALSE),"")</f>
        <v/>
      </c>
      <c r="AA440" s="93" t="str">
        <f t="shared" si="92"/>
        <v/>
      </c>
      <c r="AB440" s="103" t="str">
        <f t="shared" si="93"/>
        <v/>
      </c>
      <c r="AC440" s="103" t="str">
        <f t="shared" si="94"/>
        <v/>
      </c>
      <c r="AD440" s="103" t="str">
        <f t="shared" si="95"/>
        <v/>
      </c>
      <c r="AE440" s="103" t="str">
        <f t="shared" si="96"/>
        <v/>
      </c>
      <c r="AF440" s="103" t="str">
        <f t="shared" si="97"/>
        <v/>
      </c>
      <c r="BO440" s="75" t="str">
        <f t="shared" si="98"/>
        <v/>
      </c>
      <c r="BP440" s="75" t="str">
        <f t="shared" si="99"/>
        <v/>
      </c>
      <c r="BQ440" s="75" t="str">
        <f t="shared" si="100"/>
        <v/>
      </c>
      <c r="BR440" s="75" t="str">
        <f t="shared" si="101"/>
        <v/>
      </c>
      <c r="BU440" s="75" t="str">
        <f t="shared" si="102"/>
        <v/>
      </c>
      <c r="CY440" s="42" t="str">
        <f t="shared" si="105"/>
        <v/>
      </c>
    </row>
    <row r="441" spans="1:103" ht="20.100000000000001" customHeight="1" x14ac:dyDescent="0.3">
      <c r="A441" s="93">
        <f>ROW()</f>
        <v>441</v>
      </c>
      <c r="B441" s="142" t="str">
        <f t="shared" si="103"/>
        <v/>
      </c>
      <c r="C441" s="142" t="str">
        <f t="shared" si="91"/>
        <v/>
      </c>
      <c r="D441" s="142" t="str">
        <f>IF(C441="","",COUNTIFS(C$11:C441,"&gt;0"))</f>
        <v/>
      </c>
      <c r="E441" s="57"/>
      <c r="F441" s="58"/>
      <c r="G441" s="58"/>
      <c r="H441" s="57"/>
      <c r="I441" s="192"/>
      <c r="J441" s="68"/>
      <c r="K441" s="70">
        <v>0</v>
      </c>
      <c r="L441" s="196" t="str">
        <f>IFERROR(VLOOKUP(J441,Lists!J$4:K$719,2,FALSE),"")</f>
        <v/>
      </c>
      <c r="M441" s="71" t="str">
        <f>IFERROR(VLOOKUP(J441,Lists!J$4:L$719,3,FALSE),"")</f>
        <v/>
      </c>
      <c r="N441" s="72" t="str">
        <f t="shared" si="104"/>
        <v/>
      </c>
      <c r="O441" s="66"/>
      <c r="P441" s="193"/>
      <c r="Q441" s="194"/>
      <c r="R441" s="293"/>
      <c r="S441" s="97"/>
      <c r="T441" s="105"/>
      <c r="U441" s="106"/>
      <c r="V441" s="97"/>
      <c r="W441" s="107"/>
      <c r="X441" s="117"/>
      <c r="Y441" s="87" t="str">
        <f>IFERROR(VLOOKUP(I441,Lists!A$4:B$11,2,FALSE),"")</f>
        <v/>
      </c>
      <c r="Z441" s="87" t="str">
        <f>IFERROR(VLOOKUP(#REF!,Lists!A$12:B$45,2,FALSE),"")</f>
        <v/>
      </c>
      <c r="AA441" s="93" t="str">
        <f t="shared" si="92"/>
        <v/>
      </c>
      <c r="AB441" s="103" t="str">
        <f t="shared" si="93"/>
        <v/>
      </c>
      <c r="AC441" s="103" t="str">
        <f t="shared" si="94"/>
        <v/>
      </c>
      <c r="AD441" s="103" t="str">
        <f t="shared" si="95"/>
        <v/>
      </c>
      <c r="AE441" s="103" t="str">
        <f t="shared" si="96"/>
        <v/>
      </c>
      <c r="AF441" s="103" t="str">
        <f t="shared" si="97"/>
        <v/>
      </c>
      <c r="BO441" s="75" t="str">
        <f t="shared" si="98"/>
        <v/>
      </c>
      <c r="BP441" s="75" t="str">
        <f t="shared" si="99"/>
        <v/>
      </c>
      <c r="BQ441" s="75" t="str">
        <f t="shared" si="100"/>
        <v/>
      </c>
      <c r="BR441" s="75" t="str">
        <f t="shared" si="101"/>
        <v/>
      </c>
      <c r="BU441" s="75" t="str">
        <f t="shared" si="102"/>
        <v/>
      </c>
      <c r="CY441" s="42" t="str">
        <f t="shared" si="105"/>
        <v/>
      </c>
    </row>
    <row r="442" spans="1:103" ht="20.100000000000001" customHeight="1" x14ac:dyDescent="0.3">
      <c r="A442" s="93">
        <f>ROW()</f>
        <v>442</v>
      </c>
      <c r="B442" s="142" t="str">
        <f t="shared" si="103"/>
        <v/>
      </c>
      <c r="C442" s="142" t="str">
        <f t="shared" si="91"/>
        <v/>
      </c>
      <c r="D442" s="142" t="str">
        <f>IF(C442="","",COUNTIFS(C$11:C442,"&gt;0"))</f>
        <v/>
      </c>
      <c r="E442" s="57"/>
      <c r="F442" s="58"/>
      <c r="G442" s="58"/>
      <c r="H442" s="57"/>
      <c r="I442" s="192"/>
      <c r="J442" s="68"/>
      <c r="K442" s="70">
        <v>0</v>
      </c>
      <c r="L442" s="196" t="str">
        <f>IFERROR(VLOOKUP(J442,Lists!J$4:K$719,2,FALSE),"")</f>
        <v/>
      </c>
      <c r="M442" s="71" t="str">
        <f>IFERROR(VLOOKUP(J442,Lists!J$4:L$719,3,FALSE),"")</f>
        <v/>
      </c>
      <c r="N442" s="72" t="str">
        <f t="shared" si="104"/>
        <v/>
      </c>
      <c r="O442" s="66"/>
      <c r="P442" s="193"/>
      <c r="Q442" s="194"/>
      <c r="R442" s="293"/>
      <c r="S442" s="97"/>
      <c r="T442" s="105"/>
      <c r="U442" s="106"/>
      <c r="V442" s="97"/>
      <c r="W442" s="107"/>
      <c r="X442" s="117"/>
      <c r="Y442" s="87" t="str">
        <f>IFERROR(VLOOKUP(I442,Lists!A$4:B$11,2,FALSE),"")</f>
        <v/>
      </c>
      <c r="Z442" s="87" t="str">
        <f>IFERROR(VLOOKUP(#REF!,Lists!A$12:B$45,2,FALSE),"")</f>
        <v/>
      </c>
      <c r="AA442" s="93" t="str">
        <f t="shared" si="92"/>
        <v/>
      </c>
      <c r="AB442" s="103" t="str">
        <f t="shared" si="93"/>
        <v/>
      </c>
      <c r="AC442" s="103" t="str">
        <f t="shared" si="94"/>
        <v/>
      </c>
      <c r="AD442" s="103" t="str">
        <f t="shared" si="95"/>
        <v/>
      </c>
      <c r="AE442" s="103" t="str">
        <f t="shared" si="96"/>
        <v/>
      </c>
      <c r="AF442" s="103" t="str">
        <f t="shared" si="97"/>
        <v/>
      </c>
      <c r="BO442" s="75" t="str">
        <f t="shared" si="98"/>
        <v/>
      </c>
      <c r="BP442" s="75" t="str">
        <f t="shared" si="99"/>
        <v/>
      </c>
      <c r="BQ442" s="75" t="str">
        <f t="shared" si="100"/>
        <v/>
      </c>
      <c r="BR442" s="75" t="str">
        <f t="shared" si="101"/>
        <v/>
      </c>
      <c r="BU442" s="75" t="str">
        <f t="shared" si="102"/>
        <v/>
      </c>
      <c r="CY442" s="42" t="str">
        <f t="shared" si="105"/>
        <v/>
      </c>
    </row>
    <row r="443" spans="1:103" ht="20.100000000000001" customHeight="1" x14ac:dyDescent="0.3">
      <c r="A443" s="93">
        <f>ROW()</f>
        <v>443</v>
      </c>
      <c r="B443" s="142" t="str">
        <f t="shared" si="103"/>
        <v/>
      </c>
      <c r="C443" s="142" t="str">
        <f t="shared" si="91"/>
        <v/>
      </c>
      <c r="D443" s="142" t="str">
        <f>IF(C443="","",COUNTIFS(C$11:C443,"&gt;0"))</f>
        <v/>
      </c>
      <c r="E443" s="57"/>
      <c r="F443" s="58"/>
      <c r="G443" s="58"/>
      <c r="H443" s="57"/>
      <c r="I443" s="192"/>
      <c r="J443" s="68"/>
      <c r="K443" s="70">
        <v>0</v>
      </c>
      <c r="L443" s="196" t="str">
        <f>IFERROR(VLOOKUP(J443,Lists!J$4:K$719,2,FALSE),"")</f>
        <v/>
      </c>
      <c r="M443" s="71" t="str">
        <f>IFERROR(VLOOKUP(J443,Lists!J$4:L$719,3,FALSE),"")</f>
        <v/>
      </c>
      <c r="N443" s="72" t="str">
        <f t="shared" si="104"/>
        <v/>
      </c>
      <c r="O443" s="66"/>
      <c r="P443" s="193"/>
      <c r="Q443" s="194"/>
      <c r="R443" s="293"/>
      <c r="S443" s="97"/>
      <c r="T443" s="105"/>
      <c r="U443" s="106"/>
      <c r="V443" s="97"/>
      <c r="W443" s="107"/>
      <c r="X443" s="117"/>
      <c r="Y443" s="87" t="str">
        <f>IFERROR(VLOOKUP(I443,Lists!A$4:B$11,2,FALSE),"")</f>
        <v/>
      </c>
      <c r="Z443" s="87" t="str">
        <f>IFERROR(VLOOKUP(#REF!,Lists!A$12:B$45,2,FALSE),"")</f>
        <v/>
      </c>
      <c r="AA443" s="93" t="str">
        <f t="shared" si="92"/>
        <v/>
      </c>
      <c r="AB443" s="103" t="str">
        <f t="shared" si="93"/>
        <v/>
      </c>
      <c r="AC443" s="103" t="str">
        <f t="shared" si="94"/>
        <v/>
      </c>
      <c r="AD443" s="103" t="str">
        <f t="shared" si="95"/>
        <v/>
      </c>
      <c r="AE443" s="103" t="str">
        <f t="shared" si="96"/>
        <v/>
      </c>
      <c r="AF443" s="103" t="str">
        <f t="shared" si="97"/>
        <v/>
      </c>
      <c r="BO443" s="75" t="str">
        <f t="shared" si="98"/>
        <v/>
      </c>
      <c r="BP443" s="75" t="str">
        <f t="shared" si="99"/>
        <v/>
      </c>
      <c r="BQ443" s="75" t="str">
        <f t="shared" si="100"/>
        <v/>
      </c>
      <c r="BR443" s="75" t="str">
        <f t="shared" si="101"/>
        <v/>
      </c>
      <c r="BU443" s="75" t="str">
        <f t="shared" si="102"/>
        <v/>
      </c>
      <c r="CY443" s="42" t="str">
        <f t="shared" si="105"/>
        <v/>
      </c>
    </row>
    <row r="444" spans="1:103" ht="20.100000000000001" customHeight="1" x14ac:dyDescent="0.3">
      <c r="A444" s="93">
        <f>ROW()</f>
        <v>444</v>
      </c>
      <c r="B444" s="142" t="str">
        <f t="shared" si="103"/>
        <v/>
      </c>
      <c r="C444" s="142" t="str">
        <f t="shared" si="91"/>
        <v/>
      </c>
      <c r="D444" s="142" t="str">
        <f>IF(C444="","",COUNTIFS(C$11:C444,"&gt;0"))</f>
        <v/>
      </c>
      <c r="E444" s="57"/>
      <c r="F444" s="58"/>
      <c r="G444" s="58"/>
      <c r="H444" s="57"/>
      <c r="I444" s="192"/>
      <c r="J444" s="68"/>
      <c r="K444" s="70">
        <v>0</v>
      </c>
      <c r="L444" s="196" t="str">
        <f>IFERROR(VLOOKUP(J444,Lists!J$4:K$719,2,FALSE),"")</f>
        <v/>
      </c>
      <c r="M444" s="71" t="str">
        <f>IFERROR(VLOOKUP(J444,Lists!J$4:L$719,3,FALSE),"")</f>
        <v/>
      </c>
      <c r="N444" s="72" t="str">
        <f t="shared" si="104"/>
        <v/>
      </c>
      <c r="O444" s="66"/>
      <c r="P444" s="193"/>
      <c r="Q444" s="194"/>
      <c r="R444" s="293"/>
      <c r="S444" s="97"/>
      <c r="T444" s="105"/>
      <c r="U444" s="106"/>
      <c r="V444" s="97"/>
      <c r="W444" s="107"/>
      <c r="X444" s="117"/>
      <c r="Y444" s="87" t="str">
        <f>IFERROR(VLOOKUP(I444,Lists!A$4:B$11,2,FALSE),"")</f>
        <v/>
      </c>
      <c r="Z444" s="87" t="str">
        <f>IFERROR(VLOOKUP(#REF!,Lists!A$12:B$45,2,FALSE),"")</f>
        <v/>
      </c>
      <c r="AA444" s="93" t="str">
        <f t="shared" si="92"/>
        <v/>
      </c>
      <c r="AB444" s="103" t="str">
        <f t="shared" si="93"/>
        <v/>
      </c>
      <c r="AC444" s="103" t="str">
        <f t="shared" si="94"/>
        <v/>
      </c>
      <c r="AD444" s="103" t="str">
        <f t="shared" si="95"/>
        <v/>
      </c>
      <c r="AE444" s="103" t="str">
        <f t="shared" si="96"/>
        <v/>
      </c>
      <c r="AF444" s="103" t="str">
        <f t="shared" si="97"/>
        <v/>
      </c>
      <c r="BO444" s="75" t="str">
        <f t="shared" si="98"/>
        <v/>
      </c>
      <c r="BP444" s="75" t="str">
        <f t="shared" si="99"/>
        <v/>
      </c>
      <c r="BQ444" s="75" t="str">
        <f t="shared" si="100"/>
        <v/>
      </c>
      <c r="BR444" s="75" t="str">
        <f t="shared" si="101"/>
        <v/>
      </c>
      <c r="BU444" s="75" t="str">
        <f t="shared" si="102"/>
        <v/>
      </c>
      <c r="CY444" s="42" t="str">
        <f t="shared" si="105"/>
        <v/>
      </c>
    </row>
    <row r="445" spans="1:103" ht="20.100000000000001" customHeight="1" x14ac:dyDescent="0.3">
      <c r="A445" s="93">
        <f>ROW()</f>
        <v>445</v>
      </c>
      <c r="B445" s="142" t="str">
        <f t="shared" si="103"/>
        <v/>
      </c>
      <c r="C445" s="142" t="str">
        <f t="shared" si="91"/>
        <v/>
      </c>
      <c r="D445" s="142" t="str">
        <f>IF(C445="","",COUNTIFS(C$11:C445,"&gt;0"))</f>
        <v/>
      </c>
      <c r="E445" s="57"/>
      <c r="F445" s="58"/>
      <c r="G445" s="58"/>
      <c r="H445" s="57"/>
      <c r="I445" s="192"/>
      <c r="J445" s="68"/>
      <c r="K445" s="70">
        <v>0</v>
      </c>
      <c r="L445" s="196" t="str">
        <f>IFERROR(VLOOKUP(J445,Lists!J$4:K$719,2,FALSE),"")</f>
        <v/>
      </c>
      <c r="M445" s="71" t="str">
        <f>IFERROR(VLOOKUP(J445,Lists!J$4:L$719,3,FALSE),"")</f>
        <v/>
      </c>
      <c r="N445" s="72" t="str">
        <f t="shared" si="104"/>
        <v/>
      </c>
      <c r="O445" s="66"/>
      <c r="P445" s="193"/>
      <c r="Q445" s="194"/>
      <c r="R445" s="293"/>
      <c r="S445" s="97"/>
      <c r="T445" s="105"/>
      <c r="U445" s="106"/>
      <c r="V445" s="97"/>
      <c r="W445" s="107"/>
      <c r="X445" s="117"/>
      <c r="Y445" s="87" t="str">
        <f>IFERROR(VLOOKUP(I445,Lists!A$4:B$11,2,FALSE),"")</f>
        <v/>
      </c>
      <c r="Z445" s="87" t="str">
        <f>IFERROR(VLOOKUP(#REF!,Lists!A$12:B$45,2,FALSE),"")</f>
        <v/>
      </c>
      <c r="AA445" s="93" t="str">
        <f t="shared" si="92"/>
        <v/>
      </c>
      <c r="AB445" s="103" t="str">
        <f t="shared" si="93"/>
        <v/>
      </c>
      <c r="AC445" s="103" t="str">
        <f t="shared" si="94"/>
        <v/>
      </c>
      <c r="AD445" s="103" t="str">
        <f t="shared" si="95"/>
        <v/>
      </c>
      <c r="AE445" s="103" t="str">
        <f t="shared" si="96"/>
        <v/>
      </c>
      <c r="AF445" s="103" t="str">
        <f t="shared" si="97"/>
        <v/>
      </c>
      <c r="BO445" s="75" t="str">
        <f t="shared" si="98"/>
        <v/>
      </c>
      <c r="BP445" s="75" t="str">
        <f t="shared" si="99"/>
        <v/>
      </c>
      <c r="BQ445" s="75" t="str">
        <f t="shared" si="100"/>
        <v/>
      </c>
      <c r="BR445" s="75" t="str">
        <f t="shared" si="101"/>
        <v/>
      </c>
      <c r="BU445" s="75" t="str">
        <f t="shared" si="102"/>
        <v/>
      </c>
      <c r="CY445" s="42" t="str">
        <f t="shared" si="105"/>
        <v/>
      </c>
    </row>
    <row r="446" spans="1:103" ht="20.100000000000001" customHeight="1" x14ac:dyDescent="0.3">
      <c r="A446" s="93">
        <f>ROW()</f>
        <v>446</v>
      </c>
      <c r="B446" s="142" t="str">
        <f t="shared" si="103"/>
        <v/>
      </c>
      <c r="C446" s="142" t="str">
        <f t="shared" si="91"/>
        <v/>
      </c>
      <c r="D446" s="142" t="str">
        <f>IF(C446="","",COUNTIFS(C$11:C446,"&gt;0"))</f>
        <v/>
      </c>
      <c r="E446" s="57"/>
      <c r="F446" s="58"/>
      <c r="G446" s="58"/>
      <c r="H446" s="57"/>
      <c r="I446" s="192"/>
      <c r="J446" s="68"/>
      <c r="K446" s="70">
        <v>0</v>
      </c>
      <c r="L446" s="196" t="str">
        <f>IFERROR(VLOOKUP(J446,Lists!J$4:K$719,2,FALSE),"")</f>
        <v/>
      </c>
      <c r="M446" s="71" t="str">
        <f>IFERROR(VLOOKUP(J446,Lists!J$4:L$719,3,FALSE),"")</f>
        <v/>
      </c>
      <c r="N446" s="72" t="str">
        <f t="shared" si="104"/>
        <v/>
      </c>
      <c r="O446" s="66"/>
      <c r="P446" s="193"/>
      <c r="Q446" s="194"/>
      <c r="R446" s="293"/>
      <c r="S446" s="97"/>
      <c r="T446" s="105"/>
      <c r="U446" s="106"/>
      <c r="V446" s="97"/>
      <c r="W446" s="107"/>
      <c r="X446" s="117"/>
      <c r="Y446" s="87" t="str">
        <f>IFERROR(VLOOKUP(I446,Lists!A$4:B$11,2,FALSE),"")</f>
        <v/>
      </c>
      <c r="Z446" s="87" t="str">
        <f>IFERROR(VLOOKUP(#REF!,Lists!A$12:B$45,2,FALSE),"")</f>
        <v/>
      </c>
      <c r="AA446" s="93" t="str">
        <f t="shared" si="92"/>
        <v/>
      </c>
      <c r="AB446" s="103" t="str">
        <f t="shared" si="93"/>
        <v/>
      </c>
      <c r="AC446" s="103" t="str">
        <f t="shared" si="94"/>
        <v/>
      </c>
      <c r="AD446" s="103" t="str">
        <f t="shared" si="95"/>
        <v/>
      </c>
      <c r="AE446" s="103" t="str">
        <f t="shared" si="96"/>
        <v/>
      </c>
      <c r="AF446" s="103" t="str">
        <f t="shared" si="97"/>
        <v/>
      </c>
      <c r="BO446" s="75" t="str">
        <f t="shared" si="98"/>
        <v/>
      </c>
      <c r="BP446" s="75" t="str">
        <f t="shared" si="99"/>
        <v/>
      </c>
      <c r="BQ446" s="75" t="str">
        <f t="shared" si="100"/>
        <v/>
      </c>
      <c r="BR446" s="75" t="str">
        <f t="shared" si="101"/>
        <v/>
      </c>
      <c r="BU446" s="75" t="str">
        <f t="shared" si="102"/>
        <v/>
      </c>
      <c r="CY446" s="42" t="str">
        <f t="shared" si="105"/>
        <v/>
      </c>
    </row>
    <row r="447" spans="1:103" ht="20.100000000000001" customHeight="1" x14ac:dyDescent="0.3">
      <c r="A447" s="93">
        <f>ROW()</f>
        <v>447</v>
      </c>
      <c r="B447" s="142" t="str">
        <f t="shared" si="103"/>
        <v/>
      </c>
      <c r="C447" s="142" t="str">
        <f t="shared" si="91"/>
        <v/>
      </c>
      <c r="D447" s="142" t="str">
        <f>IF(C447="","",COUNTIFS(C$11:C447,"&gt;0"))</f>
        <v/>
      </c>
      <c r="E447" s="57"/>
      <c r="F447" s="58"/>
      <c r="G447" s="58"/>
      <c r="H447" s="57"/>
      <c r="I447" s="192"/>
      <c r="J447" s="68"/>
      <c r="K447" s="70">
        <v>0</v>
      </c>
      <c r="L447" s="196" t="str">
        <f>IFERROR(VLOOKUP(J447,Lists!J$4:K$719,2,FALSE),"")</f>
        <v/>
      </c>
      <c r="M447" s="71" t="str">
        <f>IFERROR(VLOOKUP(J447,Lists!J$4:L$719,3,FALSE),"")</f>
        <v/>
      </c>
      <c r="N447" s="72" t="str">
        <f t="shared" si="104"/>
        <v/>
      </c>
      <c r="O447" s="66"/>
      <c r="P447" s="193"/>
      <c r="Q447" s="194"/>
      <c r="R447" s="293"/>
      <c r="S447" s="97"/>
      <c r="T447" s="105"/>
      <c r="U447" s="106"/>
      <c r="V447" s="97"/>
      <c r="W447" s="107"/>
      <c r="X447" s="117"/>
      <c r="Y447" s="87" t="str">
        <f>IFERROR(VLOOKUP(I447,Lists!A$4:B$11,2,FALSE),"")</f>
        <v/>
      </c>
      <c r="Z447" s="87" t="str">
        <f>IFERROR(VLOOKUP(#REF!,Lists!A$12:B$45,2,FALSE),"")</f>
        <v/>
      </c>
      <c r="AA447" s="93" t="str">
        <f t="shared" si="92"/>
        <v/>
      </c>
      <c r="AB447" s="103" t="str">
        <f t="shared" si="93"/>
        <v/>
      </c>
      <c r="AC447" s="103" t="str">
        <f t="shared" si="94"/>
        <v/>
      </c>
      <c r="AD447" s="103" t="str">
        <f t="shared" si="95"/>
        <v/>
      </c>
      <c r="AE447" s="103" t="str">
        <f t="shared" si="96"/>
        <v/>
      </c>
      <c r="AF447" s="103" t="str">
        <f t="shared" si="97"/>
        <v/>
      </c>
      <c r="BO447" s="75" t="str">
        <f t="shared" si="98"/>
        <v/>
      </c>
      <c r="BP447" s="75" t="str">
        <f t="shared" si="99"/>
        <v/>
      </c>
      <c r="BQ447" s="75" t="str">
        <f t="shared" si="100"/>
        <v/>
      </c>
      <c r="BR447" s="75" t="str">
        <f t="shared" si="101"/>
        <v/>
      </c>
      <c r="BU447" s="75" t="str">
        <f t="shared" si="102"/>
        <v/>
      </c>
      <c r="CY447" s="42" t="str">
        <f t="shared" si="105"/>
        <v/>
      </c>
    </row>
    <row r="448" spans="1:103" ht="20.100000000000001" customHeight="1" x14ac:dyDescent="0.3">
      <c r="A448" s="93">
        <f>ROW()</f>
        <v>448</v>
      </c>
      <c r="B448" s="142" t="str">
        <f t="shared" si="103"/>
        <v/>
      </c>
      <c r="C448" s="142" t="str">
        <f t="shared" si="91"/>
        <v/>
      </c>
      <c r="D448" s="142" t="str">
        <f>IF(C448="","",COUNTIFS(C$11:C448,"&gt;0"))</f>
        <v/>
      </c>
      <c r="E448" s="57"/>
      <c r="F448" s="58"/>
      <c r="G448" s="58"/>
      <c r="H448" s="57"/>
      <c r="I448" s="192"/>
      <c r="J448" s="68"/>
      <c r="K448" s="70">
        <v>0</v>
      </c>
      <c r="L448" s="196" t="str">
        <f>IFERROR(VLOOKUP(J448,Lists!J$4:K$719,2,FALSE),"")</f>
        <v/>
      </c>
      <c r="M448" s="71" t="str">
        <f>IFERROR(VLOOKUP(J448,Lists!J$4:L$719,3,FALSE),"")</f>
        <v/>
      </c>
      <c r="N448" s="72" t="str">
        <f t="shared" si="104"/>
        <v/>
      </c>
      <c r="O448" s="66"/>
      <c r="P448" s="193"/>
      <c r="Q448" s="194"/>
      <c r="R448" s="293"/>
      <c r="S448" s="97"/>
      <c r="T448" s="105"/>
      <c r="U448" s="106"/>
      <c r="V448" s="97"/>
      <c r="W448" s="107"/>
      <c r="X448" s="117"/>
      <c r="Y448" s="87" t="str">
        <f>IFERROR(VLOOKUP(I448,Lists!A$4:B$11,2,FALSE),"")</f>
        <v/>
      </c>
      <c r="Z448" s="87" t="str">
        <f>IFERROR(VLOOKUP(#REF!,Lists!A$12:B$45,2,FALSE),"")</f>
        <v/>
      </c>
      <c r="AA448" s="93" t="str">
        <f t="shared" si="92"/>
        <v/>
      </c>
      <c r="AB448" s="103" t="str">
        <f t="shared" si="93"/>
        <v/>
      </c>
      <c r="AC448" s="103" t="str">
        <f t="shared" si="94"/>
        <v/>
      </c>
      <c r="AD448" s="103" t="str">
        <f t="shared" si="95"/>
        <v/>
      </c>
      <c r="AE448" s="103" t="str">
        <f t="shared" si="96"/>
        <v/>
      </c>
      <c r="AF448" s="103" t="str">
        <f t="shared" si="97"/>
        <v/>
      </c>
      <c r="BO448" s="75" t="str">
        <f t="shared" si="98"/>
        <v/>
      </c>
      <c r="BP448" s="75" t="str">
        <f t="shared" si="99"/>
        <v/>
      </c>
      <c r="BQ448" s="75" t="str">
        <f t="shared" si="100"/>
        <v/>
      </c>
      <c r="BR448" s="75" t="str">
        <f t="shared" si="101"/>
        <v/>
      </c>
      <c r="BU448" s="75" t="str">
        <f t="shared" si="102"/>
        <v/>
      </c>
      <c r="CY448" s="42" t="str">
        <f t="shared" si="105"/>
        <v/>
      </c>
    </row>
    <row r="449" spans="1:103" ht="20.100000000000001" customHeight="1" x14ac:dyDescent="0.3">
      <c r="A449" s="93">
        <f>ROW()</f>
        <v>449</v>
      </c>
      <c r="B449" s="142" t="str">
        <f t="shared" si="103"/>
        <v/>
      </c>
      <c r="C449" s="142" t="str">
        <f t="shared" si="91"/>
        <v/>
      </c>
      <c r="D449" s="142" t="str">
        <f>IF(C449="","",COUNTIFS(C$11:C449,"&gt;0"))</f>
        <v/>
      </c>
      <c r="E449" s="57"/>
      <c r="F449" s="58"/>
      <c r="G449" s="58"/>
      <c r="H449" s="57"/>
      <c r="I449" s="192"/>
      <c r="J449" s="68"/>
      <c r="K449" s="70">
        <v>0</v>
      </c>
      <c r="L449" s="196" t="str">
        <f>IFERROR(VLOOKUP(J449,Lists!J$4:K$719,2,FALSE),"")</f>
        <v/>
      </c>
      <c r="M449" s="71" t="str">
        <f>IFERROR(VLOOKUP(J449,Lists!J$4:L$719,3,FALSE),"")</f>
        <v/>
      </c>
      <c r="N449" s="72" t="str">
        <f t="shared" si="104"/>
        <v/>
      </c>
      <c r="O449" s="66"/>
      <c r="P449" s="193"/>
      <c r="Q449" s="194"/>
      <c r="R449" s="293"/>
      <c r="S449" s="97"/>
      <c r="T449" s="105"/>
      <c r="U449" s="106"/>
      <c r="V449" s="97"/>
      <c r="W449" s="107"/>
      <c r="X449" s="117"/>
      <c r="Y449" s="87" t="str">
        <f>IFERROR(VLOOKUP(I449,Lists!A$4:B$11,2,FALSE),"")</f>
        <v/>
      </c>
      <c r="Z449" s="87" t="str">
        <f>IFERROR(VLOOKUP(#REF!,Lists!A$12:B$45,2,FALSE),"")</f>
        <v/>
      </c>
      <c r="AA449" s="93" t="str">
        <f t="shared" si="92"/>
        <v/>
      </c>
      <c r="AB449" s="103" t="str">
        <f t="shared" si="93"/>
        <v/>
      </c>
      <c r="AC449" s="103" t="str">
        <f t="shared" si="94"/>
        <v/>
      </c>
      <c r="AD449" s="103" t="str">
        <f t="shared" si="95"/>
        <v/>
      </c>
      <c r="AE449" s="103" t="str">
        <f t="shared" si="96"/>
        <v/>
      </c>
      <c r="AF449" s="103" t="str">
        <f t="shared" si="97"/>
        <v/>
      </c>
      <c r="BO449" s="75" t="str">
        <f t="shared" si="98"/>
        <v/>
      </c>
      <c r="BP449" s="75" t="str">
        <f t="shared" si="99"/>
        <v/>
      </c>
      <c r="BQ449" s="75" t="str">
        <f t="shared" si="100"/>
        <v/>
      </c>
      <c r="BR449" s="75" t="str">
        <f t="shared" si="101"/>
        <v/>
      </c>
      <c r="BU449" s="75" t="str">
        <f t="shared" si="102"/>
        <v/>
      </c>
      <c r="CY449" s="42" t="str">
        <f t="shared" si="105"/>
        <v/>
      </c>
    </row>
    <row r="450" spans="1:103" ht="20.100000000000001" customHeight="1" x14ac:dyDescent="0.3">
      <c r="A450" s="93">
        <f>ROW()</f>
        <v>450</v>
      </c>
      <c r="B450" s="142" t="str">
        <f t="shared" si="103"/>
        <v/>
      </c>
      <c r="C450" s="142" t="str">
        <f t="shared" si="91"/>
        <v/>
      </c>
      <c r="D450" s="142" t="str">
        <f>IF(C450="","",COUNTIFS(C$11:C450,"&gt;0"))</f>
        <v/>
      </c>
      <c r="E450" s="57"/>
      <c r="F450" s="58"/>
      <c r="G450" s="58"/>
      <c r="H450" s="57"/>
      <c r="I450" s="192"/>
      <c r="J450" s="68"/>
      <c r="K450" s="70">
        <v>0</v>
      </c>
      <c r="L450" s="196" t="str">
        <f>IFERROR(VLOOKUP(J450,Lists!J$4:K$719,2,FALSE),"")</f>
        <v/>
      </c>
      <c r="M450" s="71" t="str">
        <f>IFERROR(VLOOKUP(J450,Lists!J$4:L$719,3,FALSE),"")</f>
        <v/>
      </c>
      <c r="N450" s="72" t="str">
        <f t="shared" si="104"/>
        <v/>
      </c>
      <c r="O450" s="66"/>
      <c r="P450" s="193"/>
      <c r="Q450" s="194"/>
      <c r="R450" s="293"/>
      <c r="S450" s="97"/>
      <c r="T450" s="105"/>
      <c r="U450" s="106"/>
      <c r="V450" s="97"/>
      <c r="W450" s="107"/>
      <c r="X450" s="117"/>
      <c r="Y450" s="87" t="str">
        <f>IFERROR(VLOOKUP(I450,Lists!A$4:B$11,2,FALSE),"")</f>
        <v/>
      </c>
      <c r="Z450" s="87" t="str">
        <f>IFERROR(VLOOKUP(#REF!,Lists!A$12:B$45,2,FALSE),"")</f>
        <v/>
      </c>
      <c r="AA450" s="93" t="str">
        <f t="shared" si="92"/>
        <v/>
      </c>
      <c r="AB450" s="103" t="str">
        <f t="shared" si="93"/>
        <v/>
      </c>
      <c r="AC450" s="103" t="str">
        <f t="shared" si="94"/>
        <v/>
      </c>
      <c r="AD450" s="103" t="str">
        <f t="shared" si="95"/>
        <v/>
      </c>
      <c r="AE450" s="103" t="str">
        <f t="shared" si="96"/>
        <v/>
      </c>
      <c r="AF450" s="103" t="str">
        <f t="shared" si="97"/>
        <v/>
      </c>
      <c r="BO450" s="75" t="str">
        <f t="shared" si="98"/>
        <v/>
      </c>
      <c r="BP450" s="75" t="str">
        <f t="shared" si="99"/>
        <v/>
      </c>
      <c r="BQ450" s="75" t="str">
        <f t="shared" si="100"/>
        <v/>
      </c>
      <c r="BR450" s="75" t="str">
        <f t="shared" si="101"/>
        <v/>
      </c>
      <c r="BU450" s="75" t="str">
        <f t="shared" si="102"/>
        <v/>
      </c>
      <c r="CY450" s="42" t="str">
        <f t="shared" si="105"/>
        <v/>
      </c>
    </row>
    <row r="451" spans="1:103" ht="20.100000000000001" customHeight="1" x14ac:dyDescent="0.3">
      <c r="A451" s="93">
        <f>ROW()</f>
        <v>451</v>
      </c>
      <c r="B451" s="142" t="str">
        <f t="shared" si="103"/>
        <v/>
      </c>
      <c r="C451" s="142" t="str">
        <f t="shared" si="91"/>
        <v/>
      </c>
      <c r="D451" s="142" t="str">
        <f>IF(C451="","",COUNTIFS(C$11:C451,"&gt;0"))</f>
        <v/>
      </c>
      <c r="E451" s="57"/>
      <c r="F451" s="58"/>
      <c r="G451" s="58"/>
      <c r="H451" s="57"/>
      <c r="I451" s="192"/>
      <c r="J451" s="68"/>
      <c r="K451" s="70">
        <v>0</v>
      </c>
      <c r="L451" s="196" t="str">
        <f>IFERROR(VLOOKUP(J451,Lists!J$4:K$719,2,FALSE),"")</f>
        <v/>
      </c>
      <c r="M451" s="71" t="str">
        <f>IFERROR(VLOOKUP(J451,Lists!J$4:L$719,3,FALSE),"")</f>
        <v/>
      </c>
      <c r="N451" s="72" t="str">
        <f t="shared" si="104"/>
        <v/>
      </c>
      <c r="O451" s="66"/>
      <c r="P451" s="193"/>
      <c r="Q451" s="194"/>
      <c r="R451" s="293"/>
      <c r="S451" s="97"/>
      <c r="T451" s="105"/>
      <c r="U451" s="106"/>
      <c r="V451" s="97"/>
      <c r="W451" s="107"/>
      <c r="X451" s="117"/>
      <c r="Y451" s="87" t="str">
        <f>IFERROR(VLOOKUP(I451,Lists!A$4:B$11,2,FALSE),"")</f>
        <v/>
      </c>
      <c r="Z451" s="87" t="str">
        <f>IFERROR(VLOOKUP(#REF!,Lists!A$12:B$45,2,FALSE),"")</f>
        <v/>
      </c>
      <c r="AA451" s="93" t="str">
        <f t="shared" si="92"/>
        <v/>
      </c>
      <c r="AB451" s="103" t="str">
        <f t="shared" si="93"/>
        <v/>
      </c>
      <c r="AC451" s="103" t="str">
        <f t="shared" si="94"/>
        <v/>
      </c>
      <c r="AD451" s="103" t="str">
        <f t="shared" si="95"/>
        <v/>
      </c>
      <c r="AE451" s="103" t="str">
        <f t="shared" si="96"/>
        <v/>
      </c>
      <c r="AF451" s="103" t="str">
        <f t="shared" si="97"/>
        <v/>
      </c>
      <c r="BO451" s="75" t="str">
        <f t="shared" si="98"/>
        <v/>
      </c>
      <c r="BP451" s="75" t="str">
        <f t="shared" si="99"/>
        <v/>
      </c>
      <c r="BQ451" s="75" t="str">
        <f t="shared" si="100"/>
        <v/>
      </c>
      <c r="BR451" s="75" t="str">
        <f t="shared" si="101"/>
        <v/>
      </c>
      <c r="BU451" s="75" t="str">
        <f t="shared" si="102"/>
        <v/>
      </c>
      <c r="CY451" s="42" t="str">
        <f t="shared" si="105"/>
        <v/>
      </c>
    </row>
    <row r="452" spans="1:103" ht="20.100000000000001" customHeight="1" x14ac:dyDescent="0.3">
      <c r="A452" s="93">
        <f>ROW()</f>
        <v>452</v>
      </c>
      <c r="B452" s="142" t="str">
        <f t="shared" si="103"/>
        <v/>
      </c>
      <c r="C452" s="142" t="str">
        <f t="shared" si="91"/>
        <v/>
      </c>
      <c r="D452" s="142" t="str">
        <f>IF(C452="","",COUNTIFS(C$11:C452,"&gt;0"))</f>
        <v/>
      </c>
      <c r="E452" s="57"/>
      <c r="F452" s="58"/>
      <c r="G452" s="58"/>
      <c r="H452" s="57"/>
      <c r="I452" s="192"/>
      <c r="J452" s="68"/>
      <c r="K452" s="70">
        <v>0</v>
      </c>
      <c r="L452" s="196" t="str">
        <f>IFERROR(VLOOKUP(J452,Lists!J$4:K$719,2,FALSE),"")</f>
        <v/>
      </c>
      <c r="M452" s="71" t="str">
        <f>IFERROR(VLOOKUP(J452,Lists!J$4:L$719,3,FALSE),"")</f>
        <v/>
      </c>
      <c r="N452" s="72" t="str">
        <f t="shared" si="104"/>
        <v/>
      </c>
      <c r="O452" s="66"/>
      <c r="P452" s="193"/>
      <c r="Q452" s="194"/>
      <c r="R452" s="293"/>
      <c r="S452" s="97"/>
      <c r="T452" s="105"/>
      <c r="U452" s="106"/>
      <c r="V452" s="97"/>
      <c r="W452" s="107"/>
      <c r="X452" s="117"/>
      <c r="Y452" s="87" t="str">
        <f>IFERROR(VLOOKUP(I452,Lists!A$4:B$11,2,FALSE),"")</f>
        <v/>
      </c>
      <c r="Z452" s="87" t="str">
        <f>IFERROR(VLOOKUP(#REF!,Lists!A$12:B$45,2,FALSE),"")</f>
        <v/>
      </c>
      <c r="AA452" s="93" t="str">
        <f t="shared" si="92"/>
        <v/>
      </c>
      <c r="AB452" s="103" t="str">
        <f t="shared" si="93"/>
        <v/>
      </c>
      <c r="AC452" s="103" t="str">
        <f t="shared" si="94"/>
        <v/>
      </c>
      <c r="AD452" s="103" t="str">
        <f t="shared" si="95"/>
        <v/>
      </c>
      <c r="AE452" s="103" t="str">
        <f t="shared" si="96"/>
        <v/>
      </c>
      <c r="AF452" s="103" t="str">
        <f t="shared" si="97"/>
        <v/>
      </c>
      <c r="BO452" s="75" t="str">
        <f t="shared" si="98"/>
        <v/>
      </c>
      <c r="BP452" s="75" t="str">
        <f t="shared" si="99"/>
        <v/>
      </c>
      <c r="BQ452" s="75" t="str">
        <f t="shared" si="100"/>
        <v/>
      </c>
      <c r="BR452" s="75" t="str">
        <f t="shared" si="101"/>
        <v/>
      </c>
      <c r="BU452" s="75" t="str">
        <f t="shared" si="102"/>
        <v/>
      </c>
      <c r="CY452" s="42" t="str">
        <f t="shared" si="105"/>
        <v/>
      </c>
    </row>
    <row r="453" spans="1:103" ht="20.100000000000001" customHeight="1" x14ac:dyDescent="0.3">
      <c r="A453" s="93">
        <f>ROW()</f>
        <v>453</v>
      </c>
      <c r="B453" s="142" t="str">
        <f t="shared" si="103"/>
        <v/>
      </c>
      <c r="C453" s="142" t="str">
        <f t="shared" si="91"/>
        <v/>
      </c>
      <c r="D453" s="142" t="str">
        <f>IF(C453="","",COUNTIFS(C$11:C453,"&gt;0"))</f>
        <v/>
      </c>
      <c r="E453" s="57"/>
      <c r="F453" s="58"/>
      <c r="G453" s="58"/>
      <c r="H453" s="57"/>
      <c r="I453" s="192"/>
      <c r="J453" s="68"/>
      <c r="K453" s="70">
        <v>0</v>
      </c>
      <c r="L453" s="196" t="str">
        <f>IFERROR(VLOOKUP(J453,Lists!J$4:K$719,2,FALSE),"")</f>
        <v/>
      </c>
      <c r="M453" s="71" t="str">
        <f>IFERROR(VLOOKUP(J453,Lists!J$4:L$719,3,FALSE),"")</f>
        <v/>
      </c>
      <c r="N453" s="72" t="str">
        <f t="shared" si="104"/>
        <v/>
      </c>
      <c r="O453" s="66"/>
      <c r="P453" s="193"/>
      <c r="Q453" s="194"/>
      <c r="R453" s="293"/>
      <c r="S453" s="97"/>
      <c r="T453" s="105"/>
      <c r="U453" s="106"/>
      <c r="V453" s="97"/>
      <c r="W453" s="107"/>
      <c r="X453" s="117"/>
      <c r="Y453" s="87" t="str">
        <f>IFERROR(VLOOKUP(I453,Lists!A$4:B$11,2,FALSE),"")</f>
        <v/>
      </c>
      <c r="Z453" s="87" t="str">
        <f>IFERROR(VLOOKUP(#REF!,Lists!A$12:B$45,2,FALSE),"")</f>
        <v/>
      </c>
      <c r="AA453" s="93" t="str">
        <f t="shared" si="92"/>
        <v/>
      </c>
      <c r="AB453" s="103" t="str">
        <f t="shared" si="93"/>
        <v/>
      </c>
      <c r="AC453" s="103" t="str">
        <f t="shared" si="94"/>
        <v/>
      </c>
      <c r="AD453" s="103" t="str">
        <f t="shared" si="95"/>
        <v/>
      </c>
      <c r="AE453" s="103" t="str">
        <f t="shared" si="96"/>
        <v/>
      </c>
      <c r="AF453" s="103" t="str">
        <f t="shared" si="97"/>
        <v/>
      </c>
      <c r="BO453" s="75" t="str">
        <f t="shared" si="98"/>
        <v/>
      </c>
      <c r="BP453" s="75" t="str">
        <f t="shared" si="99"/>
        <v/>
      </c>
      <c r="BQ453" s="75" t="str">
        <f t="shared" si="100"/>
        <v/>
      </c>
      <c r="BR453" s="75" t="str">
        <f t="shared" si="101"/>
        <v/>
      </c>
      <c r="BU453" s="75" t="str">
        <f t="shared" si="102"/>
        <v/>
      </c>
      <c r="CY453" s="42" t="str">
        <f t="shared" si="105"/>
        <v/>
      </c>
    </row>
    <row r="454" spans="1:103" ht="20.100000000000001" customHeight="1" x14ac:dyDescent="0.3">
      <c r="A454" s="93">
        <f>ROW()</f>
        <v>454</v>
      </c>
      <c r="B454" s="142" t="str">
        <f t="shared" si="103"/>
        <v/>
      </c>
      <c r="C454" s="142" t="str">
        <f t="shared" si="91"/>
        <v/>
      </c>
      <c r="D454" s="142" t="str">
        <f>IF(C454="","",COUNTIFS(C$11:C454,"&gt;0"))</f>
        <v/>
      </c>
      <c r="E454" s="57"/>
      <c r="F454" s="58"/>
      <c r="G454" s="58"/>
      <c r="H454" s="57"/>
      <c r="I454" s="192"/>
      <c r="J454" s="68"/>
      <c r="K454" s="70">
        <v>0</v>
      </c>
      <c r="L454" s="196" t="str">
        <f>IFERROR(VLOOKUP(J454,Lists!J$4:K$719,2,FALSE),"")</f>
        <v/>
      </c>
      <c r="M454" s="71" t="str">
        <f>IFERROR(VLOOKUP(J454,Lists!J$4:L$719,3,FALSE),"")</f>
        <v/>
      </c>
      <c r="N454" s="72" t="str">
        <f t="shared" si="104"/>
        <v/>
      </c>
      <c r="O454" s="66"/>
      <c r="P454" s="193"/>
      <c r="Q454" s="194"/>
      <c r="R454" s="293"/>
      <c r="S454" s="97"/>
      <c r="T454" s="105"/>
      <c r="U454" s="106"/>
      <c r="V454" s="97"/>
      <c r="W454" s="107"/>
      <c r="X454" s="117"/>
      <c r="Y454" s="87" t="str">
        <f>IFERROR(VLOOKUP(I454,Lists!A$4:B$11,2,FALSE),"")</f>
        <v/>
      </c>
      <c r="Z454" s="87" t="str">
        <f>IFERROR(VLOOKUP(#REF!,Lists!A$12:B$45,2,FALSE),"")</f>
        <v/>
      </c>
      <c r="AA454" s="93" t="str">
        <f t="shared" si="92"/>
        <v/>
      </c>
      <c r="AB454" s="103" t="str">
        <f t="shared" si="93"/>
        <v/>
      </c>
      <c r="AC454" s="103" t="str">
        <f t="shared" si="94"/>
        <v/>
      </c>
      <c r="AD454" s="103" t="str">
        <f t="shared" si="95"/>
        <v/>
      </c>
      <c r="AE454" s="103" t="str">
        <f t="shared" si="96"/>
        <v/>
      </c>
      <c r="AF454" s="103" t="str">
        <f t="shared" si="97"/>
        <v/>
      </c>
      <c r="BO454" s="75" t="str">
        <f t="shared" si="98"/>
        <v/>
      </c>
      <c r="BP454" s="75" t="str">
        <f t="shared" si="99"/>
        <v/>
      </c>
      <c r="BQ454" s="75" t="str">
        <f t="shared" si="100"/>
        <v/>
      </c>
      <c r="BR454" s="75" t="str">
        <f t="shared" si="101"/>
        <v/>
      </c>
      <c r="BU454" s="75" t="str">
        <f t="shared" si="102"/>
        <v/>
      </c>
      <c r="CY454" s="42" t="str">
        <f t="shared" si="105"/>
        <v/>
      </c>
    </row>
    <row r="455" spans="1:103" ht="20.100000000000001" customHeight="1" x14ac:dyDescent="0.3">
      <c r="A455" s="93">
        <f>ROW()</f>
        <v>455</v>
      </c>
      <c r="B455" s="142" t="str">
        <f t="shared" si="103"/>
        <v/>
      </c>
      <c r="C455" s="142" t="str">
        <f t="shared" si="91"/>
        <v/>
      </c>
      <c r="D455" s="142" t="str">
        <f>IF(C455="","",COUNTIFS(C$11:C455,"&gt;0"))</f>
        <v/>
      </c>
      <c r="E455" s="57"/>
      <c r="F455" s="58"/>
      <c r="G455" s="58"/>
      <c r="H455" s="57"/>
      <c r="I455" s="192"/>
      <c r="J455" s="68"/>
      <c r="K455" s="70">
        <v>0</v>
      </c>
      <c r="L455" s="196" t="str">
        <f>IFERROR(VLOOKUP(J455,Lists!J$4:K$719,2,FALSE),"")</f>
        <v/>
      </c>
      <c r="M455" s="71" t="str">
        <f>IFERROR(VLOOKUP(J455,Lists!J$4:L$719,3,FALSE),"")</f>
        <v/>
      </c>
      <c r="N455" s="72" t="str">
        <f t="shared" si="104"/>
        <v/>
      </c>
      <c r="O455" s="66"/>
      <c r="P455" s="193"/>
      <c r="Q455" s="194"/>
      <c r="R455" s="293"/>
      <c r="S455" s="97"/>
      <c r="T455" s="105"/>
      <c r="U455" s="106"/>
      <c r="V455" s="97"/>
      <c r="W455" s="107"/>
      <c r="X455" s="117"/>
      <c r="Y455" s="87" t="str">
        <f>IFERROR(VLOOKUP(I455,Lists!A$4:B$11,2,FALSE),"")</f>
        <v/>
      </c>
      <c r="Z455" s="87" t="str">
        <f>IFERROR(VLOOKUP(#REF!,Lists!A$12:B$45,2,FALSE),"")</f>
        <v/>
      </c>
      <c r="AA455" s="93" t="str">
        <f t="shared" si="92"/>
        <v/>
      </c>
      <c r="AB455" s="103" t="str">
        <f t="shared" si="93"/>
        <v/>
      </c>
      <c r="AC455" s="103" t="str">
        <f t="shared" si="94"/>
        <v/>
      </c>
      <c r="AD455" s="103" t="str">
        <f t="shared" si="95"/>
        <v/>
      </c>
      <c r="AE455" s="103" t="str">
        <f t="shared" si="96"/>
        <v/>
      </c>
      <c r="AF455" s="103" t="str">
        <f t="shared" si="97"/>
        <v/>
      </c>
      <c r="BO455" s="75" t="str">
        <f t="shared" si="98"/>
        <v/>
      </c>
      <c r="BP455" s="75" t="str">
        <f t="shared" si="99"/>
        <v/>
      </c>
      <c r="BQ455" s="75" t="str">
        <f t="shared" si="100"/>
        <v/>
      </c>
      <c r="BR455" s="75" t="str">
        <f t="shared" si="101"/>
        <v/>
      </c>
      <c r="BU455" s="75" t="str">
        <f t="shared" si="102"/>
        <v/>
      </c>
      <c r="CY455" s="42" t="str">
        <f t="shared" si="105"/>
        <v/>
      </c>
    </row>
    <row r="456" spans="1:103" ht="20.100000000000001" customHeight="1" x14ac:dyDescent="0.3">
      <c r="A456" s="93">
        <f>ROW()</f>
        <v>456</v>
      </c>
      <c r="B456" s="142" t="str">
        <f t="shared" si="103"/>
        <v/>
      </c>
      <c r="C456" s="142" t="str">
        <f t="shared" si="91"/>
        <v/>
      </c>
      <c r="D456" s="142" t="str">
        <f>IF(C456="","",COUNTIFS(C$11:C456,"&gt;0"))</f>
        <v/>
      </c>
      <c r="E456" s="57"/>
      <c r="F456" s="58"/>
      <c r="G456" s="58"/>
      <c r="H456" s="57"/>
      <c r="I456" s="192"/>
      <c r="J456" s="68"/>
      <c r="K456" s="70">
        <v>0</v>
      </c>
      <c r="L456" s="196" t="str">
        <f>IFERROR(VLOOKUP(J456,Lists!J$4:K$719,2,FALSE),"")</f>
        <v/>
      </c>
      <c r="M456" s="71" t="str">
        <f>IFERROR(VLOOKUP(J456,Lists!J$4:L$719,3,FALSE),"")</f>
        <v/>
      </c>
      <c r="N456" s="72" t="str">
        <f t="shared" si="104"/>
        <v/>
      </c>
      <c r="O456" s="66"/>
      <c r="P456" s="193"/>
      <c r="Q456" s="194"/>
      <c r="R456" s="293"/>
      <c r="S456" s="97"/>
      <c r="T456" s="105"/>
      <c r="U456" s="106"/>
      <c r="V456" s="97"/>
      <c r="W456" s="107"/>
      <c r="X456" s="117"/>
      <c r="Y456" s="87" t="str">
        <f>IFERROR(VLOOKUP(I456,Lists!A$4:B$11,2,FALSE),"")</f>
        <v/>
      </c>
      <c r="Z456" s="87" t="str">
        <f>IFERROR(VLOOKUP(#REF!,Lists!A$12:B$45,2,FALSE),"")</f>
        <v/>
      </c>
      <c r="AA456" s="93" t="str">
        <f t="shared" si="92"/>
        <v/>
      </c>
      <c r="AB456" s="103" t="str">
        <f t="shared" si="93"/>
        <v/>
      </c>
      <c r="AC456" s="103" t="str">
        <f t="shared" si="94"/>
        <v/>
      </c>
      <c r="AD456" s="103" t="str">
        <f t="shared" si="95"/>
        <v/>
      </c>
      <c r="AE456" s="103" t="str">
        <f t="shared" si="96"/>
        <v/>
      </c>
      <c r="AF456" s="103" t="str">
        <f t="shared" si="97"/>
        <v/>
      </c>
      <c r="BO456" s="75" t="str">
        <f t="shared" si="98"/>
        <v/>
      </c>
      <c r="BP456" s="75" t="str">
        <f t="shared" si="99"/>
        <v/>
      </c>
      <c r="BQ456" s="75" t="str">
        <f t="shared" si="100"/>
        <v/>
      </c>
      <c r="BR456" s="75" t="str">
        <f t="shared" si="101"/>
        <v/>
      </c>
      <c r="BU456" s="75" t="str">
        <f t="shared" si="102"/>
        <v/>
      </c>
      <c r="CY456" s="42" t="str">
        <f t="shared" si="105"/>
        <v/>
      </c>
    </row>
    <row r="457" spans="1:103" ht="20.100000000000001" customHeight="1" x14ac:dyDescent="0.3">
      <c r="A457" s="93">
        <f>ROW()</f>
        <v>457</v>
      </c>
      <c r="B457" s="142" t="str">
        <f t="shared" si="103"/>
        <v/>
      </c>
      <c r="C457" s="142" t="str">
        <f t="shared" si="91"/>
        <v/>
      </c>
      <c r="D457" s="142" t="str">
        <f>IF(C457="","",COUNTIFS(C$11:C457,"&gt;0"))</f>
        <v/>
      </c>
      <c r="E457" s="57"/>
      <c r="F457" s="58"/>
      <c r="G457" s="58"/>
      <c r="H457" s="57"/>
      <c r="I457" s="192"/>
      <c r="J457" s="68"/>
      <c r="K457" s="70">
        <v>0</v>
      </c>
      <c r="L457" s="196" t="str">
        <f>IFERROR(VLOOKUP(J457,Lists!J$4:K$719,2,FALSE),"")</f>
        <v/>
      </c>
      <c r="M457" s="71" t="str">
        <f>IFERROR(VLOOKUP(J457,Lists!J$4:L$719,3,FALSE),"")</f>
        <v/>
      </c>
      <c r="N457" s="72" t="str">
        <f t="shared" si="104"/>
        <v/>
      </c>
      <c r="O457" s="66"/>
      <c r="P457" s="193"/>
      <c r="Q457" s="194"/>
      <c r="R457" s="293"/>
      <c r="S457" s="97"/>
      <c r="T457" s="105"/>
      <c r="U457" s="106"/>
      <c r="V457" s="97"/>
      <c r="W457" s="107"/>
      <c r="X457" s="117"/>
      <c r="Y457" s="87" t="str">
        <f>IFERROR(VLOOKUP(I457,Lists!A$4:B$11,2,FALSE),"")</f>
        <v/>
      </c>
      <c r="Z457" s="87" t="str">
        <f>IFERROR(VLOOKUP(#REF!,Lists!A$12:B$45,2,FALSE),"")</f>
        <v/>
      </c>
      <c r="AA457" s="93" t="str">
        <f t="shared" si="92"/>
        <v/>
      </c>
      <c r="AB457" s="103" t="str">
        <f t="shared" si="93"/>
        <v/>
      </c>
      <c r="AC457" s="103" t="str">
        <f t="shared" si="94"/>
        <v/>
      </c>
      <c r="AD457" s="103" t="str">
        <f t="shared" si="95"/>
        <v/>
      </c>
      <c r="AE457" s="103" t="str">
        <f t="shared" si="96"/>
        <v/>
      </c>
      <c r="AF457" s="103" t="str">
        <f t="shared" si="97"/>
        <v/>
      </c>
      <c r="BO457" s="75" t="str">
        <f t="shared" si="98"/>
        <v/>
      </c>
      <c r="BP457" s="75" t="str">
        <f t="shared" si="99"/>
        <v/>
      </c>
      <c r="BQ457" s="75" t="str">
        <f t="shared" si="100"/>
        <v/>
      </c>
      <c r="BR457" s="75" t="str">
        <f t="shared" si="101"/>
        <v/>
      </c>
      <c r="BU457" s="75" t="str">
        <f t="shared" si="102"/>
        <v/>
      </c>
      <c r="CY457" s="42" t="str">
        <f t="shared" si="105"/>
        <v/>
      </c>
    </row>
    <row r="458" spans="1:103" ht="20.100000000000001" customHeight="1" x14ac:dyDescent="0.3">
      <c r="A458" s="93">
        <f>ROW()</f>
        <v>458</v>
      </c>
      <c r="B458" s="142" t="str">
        <f t="shared" si="103"/>
        <v/>
      </c>
      <c r="C458" s="142" t="str">
        <f t="shared" si="91"/>
        <v/>
      </c>
      <c r="D458" s="142" t="str">
        <f>IF(C458="","",COUNTIFS(C$11:C458,"&gt;0"))</f>
        <v/>
      </c>
      <c r="E458" s="57"/>
      <c r="F458" s="58"/>
      <c r="G458" s="58"/>
      <c r="H458" s="57"/>
      <c r="I458" s="192"/>
      <c r="J458" s="68"/>
      <c r="K458" s="70">
        <v>0</v>
      </c>
      <c r="L458" s="196" t="str">
        <f>IFERROR(VLOOKUP(J458,Lists!J$4:K$719,2,FALSE),"")</f>
        <v/>
      </c>
      <c r="M458" s="71" t="str">
        <f>IFERROR(VLOOKUP(J458,Lists!J$4:L$719,3,FALSE),"")</f>
        <v/>
      </c>
      <c r="N458" s="72" t="str">
        <f t="shared" si="104"/>
        <v/>
      </c>
      <c r="O458" s="66"/>
      <c r="P458" s="193"/>
      <c r="Q458" s="194"/>
      <c r="R458" s="293"/>
      <c r="S458" s="97"/>
      <c r="T458" s="105"/>
      <c r="U458" s="106"/>
      <c r="V458" s="97"/>
      <c r="W458" s="107"/>
      <c r="X458" s="117"/>
      <c r="Y458" s="87" t="str">
        <f>IFERROR(VLOOKUP(I458,Lists!A$4:B$11,2,FALSE),"")</f>
        <v/>
      </c>
      <c r="Z458" s="87" t="str">
        <f>IFERROR(VLOOKUP(#REF!,Lists!A$12:B$45,2,FALSE),"")</f>
        <v/>
      </c>
      <c r="AA458" s="93" t="str">
        <f t="shared" si="92"/>
        <v/>
      </c>
      <c r="AB458" s="103" t="str">
        <f t="shared" si="93"/>
        <v/>
      </c>
      <c r="AC458" s="103" t="str">
        <f t="shared" si="94"/>
        <v/>
      </c>
      <c r="AD458" s="103" t="str">
        <f t="shared" si="95"/>
        <v/>
      </c>
      <c r="AE458" s="103" t="str">
        <f t="shared" si="96"/>
        <v/>
      </c>
      <c r="AF458" s="103" t="str">
        <f t="shared" si="97"/>
        <v/>
      </c>
      <c r="BO458" s="75" t="str">
        <f t="shared" si="98"/>
        <v/>
      </c>
      <c r="BP458" s="75" t="str">
        <f t="shared" si="99"/>
        <v/>
      </c>
      <c r="BQ458" s="75" t="str">
        <f t="shared" si="100"/>
        <v/>
      </c>
      <c r="BR458" s="75" t="str">
        <f t="shared" si="101"/>
        <v/>
      </c>
      <c r="BU458" s="75" t="str">
        <f t="shared" si="102"/>
        <v/>
      </c>
      <c r="CY458" s="42" t="str">
        <f t="shared" si="105"/>
        <v/>
      </c>
    </row>
    <row r="459" spans="1:103" ht="20.100000000000001" customHeight="1" x14ac:dyDescent="0.3">
      <c r="A459" s="93">
        <f>ROW()</f>
        <v>459</v>
      </c>
      <c r="B459" s="142" t="str">
        <f t="shared" si="103"/>
        <v/>
      </c>
      <c r="C459" s="142" t="str">
        <f t="shared" ref="C459:C510" si="106">IF(S459="Yes",B459,"")</f>
        <v/>
      </c>
      <c r="D459" s="142" t="str">
        <f>IF(C459="","",COUNTIFS(C$11:C459,"&gt;0"))</f>
        <v/>
      </c>
      <c r="E459" s="57"/>
      <c r="F459" s="58"/>
      <c r="G459" s="58"/>
      <c r="H459" s="57"/>
      <c r="I459" s="192"/>
      <c r="J459" s="68"/>
      <c r="K459" s="70">
        <v>0</v>
      </c>
      <c r="L459" s="196" t="str">
        <f>IFERROR(VLOOKUP(J459,Lists!J$4:K$719,2,FALSE),"")</f>
        <v/>
      </c>
      <c r="M459" s="71" t="str">
        <f>IFERROR(VLOOKUP(J459,Lists!J$4:L$719,3,FALSE),"")</f>
        <v/>
      </c>
      <c r="N459" s="72" t="str">
        <f t="shared" si="104"/>
        <v/>
      </c>
      <c r="O459" s="66"/>
      <c r="P459" s="193"/>
      <c r="Q459" s="194"/>
      <c r="R459" s="293"/>
      <c r="S459" s="97"/>
      <c r="T459" s="105"/>
      <c r="U459" s="106"/>
      <c r="V459" s="97"/>
      <c r="W459" s="107"/>
      <c r="X459" s="117"/>
      <c r="Y459" s="87" t="str">
        <f>IFERROR(VLOOKUP(I459,Lists!A$4:B$11,2,FALSE),"")</f>
        <v/>
      </c>
      <c r="Z459" s="87" t="str">
        <f>IFERROR(VLOOKUP(#REF!,Lists!A$12:B$45,2,FALSE),"")</f>
        <v/>
      </c>
      <c r="AA459" s="93" t="str">
        <f t="shared" ref="AA459:AA510" si="107">IF(K459&lt;&gt;0,IF(O459="","P",""),"")</f>
        <v/>
      </c>
      <c r="AB459" s="103" t="str">
        <f t="shared" ref="AB459:AB510" si="108">IF(K459&lt;&gt;0,IF(O459&lt;&gt;0,IF(S459="","P",""),"P"),"")</f>
        <v/>
      </c>
      <c r="AC459" s="103" t="str">
        <f t="shared" ref="AC459:AC510" si="109">IF(K459&lt;&gt;0,IF(S459="Yes",IF(Q459="","P",""),""),"")</f>
        <v/>
      </c>
      <c r="AD459" s="103" t="str">
        <f t="shared" ref="AD459:AD510" si="110">IF(K459&lt;&gt;0,IF(S459="Yes",IF(T459="","P",""),""),"")</f>
        <v/>
      </c>
      <c r="AE459" s="103" t="str">
        <f t="shared" ref="AE459:AE510" si="111">IF(K459&lt;&gt;0,IF(S459="Yes",IF(V459="","P",""),""),"")</f>
        <v/>
      </c>
      <c r="AF459" s="103" t="str">
        <f t="shared" ref="AF459:AF510" si="112">IF(K459&lt;&gt;0,IF(T459="No - Never began",IF(U459="","P",""),""),"")</f>
        <v/>
      </c>
      <c r="BO459" s="75" t="str">
        <f t="shared" ref="BO459:BO510" si="113">IF($O459&gt;0,IF(E459="","P",""),"")</f>
        <v/>
      </c>
      <c r="BP459" s="75" t="str">
        <f t="shared" ref="BP459:BP510" si="114">IF($O459&gt;0,IF(F459="","P",""),"")</f>
        <v/>
      </c>
      <c r="BQ459" s="75" t="str">
        <f t="shared" ref="BQ459:BQ510" si="115">IF($O459&gt;0,IF(G459="","P",""),"")</f>
        <v/>
      </c>
      <c r="BR459" s="75" t="str">
        <f t="shared" ref="BR459:BR510" si="116">IF($O459&gt;0,IF(H459="","P",""),"")</f>
        <v/>
      </c>
      <c r="BU459" s="75" t="str">
        <f t="shared" ref="BU459:BU510" si="117">IF($O459&gt;0,IF(K459=0,"P",""),"")</f>
        <v/>
      </c>
      <c r="CY459" s="42" t="str">
        <f t="shared" si="105"/>
        <v/>
      </c>
    </row>
    <row r="460" spans="1:103" ht="20.100000000000001" customHeight="1" x14ac:dyDescent="0.3">
      <c r="A460" s="93">
        <f>ROW()</f>
        <v>460</v>
      </c>
      <c r="B460" s="142" t="str">
        <f t="shared" ref="B460:B510" si="118">IF(H460&gt;0,IF(H460&amp;J460=H459&amp;J459,B459,B459+1),"")</f>
        <v/>
      </c>
      <c r="C460" s="142" t="str">
        <f t="shared" si="106"/>
        <v/>
      </c>
      <c r="D460" s="142" t="str">
        <f>IF(C460="","",COUNTIFS(C$11:C460,"&gt;0"))</f>
        <v/>
      </c>
      <c r="E460" s="57"/>
      <c r="F460" s="58"/>
      <c r="G460" s="58"/>
      <c r="H460" s="57"/>
      <c r="I460" s="192"/>
      <c r="J460" s="68"/>
      <c r="K460" s="70">
        <v>0</v>
      </c>
      <c r="L460" s="196" t="str">
        <f>IFERROR(VLOOKUP(J460,Lists!J$4:K$719,2,FALSE),"")</f>
        <v/>
      </c>
      <c r="M460" s="71" t="str">
        <f>IFERROR(VLOOKUP(J460,Lists!J$4:L$719,3,FALSE),"")</f>
        <v/>
      </c>
      <c r="N460" s="72" t="str">
        <f t="shared" ref="N460:N509" si="119">IF(K460&gt;0,K460*L460,"")</f>
        <v/>
      </c>
      <c r="O460" s="66"/>
      <c r="P460" s="193"/>
      <c r="Q460" s="194"/>
      <c r="R460" s="293"/>
      <c r="S460" s="97"/>
      <c r="T460" s="105"/>
      <c r="U460" s="106"/>
      <c r="V460" s="97"/>
      <c r="W460" s="107"/>
      <c r="X460" s="117"/>
      <c r="Y460" s="87" t="str">
        <f>IFERROR(VLOOKUP(I460,Lists!A$4:B$11,2,FALSE),"")</f>
        <v/>
      </c>
      <c r="Z460" s="87" t="str">
        <f>IFERROR(VLOOKUP(#REF!,Lists!A$12:B$45,2,FALSE),"")</f>
        <v/>
      </c>
      <c r="AA460" s="93" t="str">
        <f t="shared" si="107"/>
        <v/>
      </c>
      <c r="AB460" s="103" t="str">
        <f t="shared" si="108"/>
        <v/>
      </c>
      <c r="AC460" s="103" t="str">
        <f t="shared" si="109"/>
        <v/>
      </c>
      <c r="AD460" s="103" t="str">
        <f t="shared" si="110"/>
        <v/>
      </c>
      <c r="AE460" s="103" t="str">
        <f t="shared" si="111"/>
        <v/>
      </c>
      <c r="AF460" s="103" t="str">
        <f t="shared" si="112"/>
        <v/>
      </c>
      <c r="BO460" s="75" t="str">
        <f t="shared" si="113"/>
        <v/>
      </c>
      <c r="BP460" s="75" t="str">
        <f t="shared" si="114"/>
        <v/>
      </c>
      <c r="BQ460" s="75" t="str">
        <f t="shared" si="115"/>
        <v/>
      </c>
      <c r="BR460" s="75" t="str">
        <f t="shared" si="116"/>
        <v/>
      </c>
      <c r="BU460" s="75" t="str">
        <f t="shared" si="117"/>
        <v/>
      </c>
      <c r="CY460" s="42" t="str">
        <f t="shared" ref="CY460:CY510" si="120">IF(K460&lt;&gt;0,IF(O460="","P",""),"")</f>
        <v/>
      </c>
    </row>
    <row r="461" spans="1:103" ht="20.100000000000001" customHeight="1" x14ac:dyDescent="0.3">
      <c r="A461" s="93">
        <f>ROW()</f>
        <v>461</v>
      </c>
      <c r="B461" s="142" t="str">
        <f t="shared" si="118"/>
        <v/>
      </c>
      <c r="C461" s="142" t="str">
        <f t="shared" si="106"/>
        <v/>
      </c>
      <c r="D461" s="142" t="str">
        <f>IF(C461="","",COUNTIFS(C$11:C461,"&gt;0"))</f>
        <v/>
      </c>
      <c r="E461" s="57"/>
      <c r="F461" s="58"/>
      <c r="G461" s="58"/>
      <c r="H461" s="57"/>
      <c r="I461" s="192"/>
      <c r="J461" s="68"/>
      <c r="K461" s="70">
        <v>0</v>
      </c>
      <c r="L461" s="196" t="str">
        <f>IFERROR(VLOOKUP(J461,Lists!J$4:K$719,2,FALSE),"")</f>
        <v/>
      </c>
      <c r="M461" s="71" t="str">
        <f>IFERROR(VLOOKUP(J461,Lists!J$4:L$719,3,FALSE),"")</f>
        <v/>
      </c>
      <c r="N461" s="72" t="str">
        <f t="shared" si="119"/>
        <v/>
      </c>
      <c r="O461" s="66"/>
      <c r="P461" s="193"/>
      <c r="Q461" s="194"/>
      <c r="R461" s="293"/>
      <c r="S461" s="97"/>
      <c r="T461" s="105"/>
      <c r="U461" s="106"/>
      <c r="V461" s="97"/>
      <c r="W461" s="107"/>
      <c r="X461" s="117"/>
      <c r="Y461" s="87" t="str">
        <f>IFERROR(VLOOKUP(I461,Lists!A$4:B$11,2,FALSE),"")</f>
        <v/>
      </c>
      <c r="Z461" s="87" t="str">
        <f>IFERROR(VLOOKUP(#REF!,Lists!A$12:B$45,2,FALSE),"")</f>
        <v/>
      </c>
      <c r="AA461" s="93" t="str">
        <f t="shared" si="107"/>
        <v/>
      </c>
      <c r="AB461" s="103" t="str">
        <f t="shared" si="108"/>
        <v/>
      </c>
      <c r="AC461" s="103" t="str">
        <f t="shared" si="109"/>
        <v/>
      </c>
      <c r="AD461" s="103" t="str">
        <f t="shared" si="110"/>
        <v/>
      </c>
      <c r="AE461" s="103" t="str">
        <f t="shared" si="111"/>
        <v/>
      </c>
      <c r="AF461" s="103" t="str">
        <f t="shared" si="112"/>
        <v/>
      </c>
      <c r="BO461" s="75" t="str">
        <f t="shared" si="113"/>
        <v/>
      </c>
      <c r="BP461" s="75" t="str">
        <f t="shared" si="114"/>
        <v/>
      </c>
      <c r="BQ461" s="75" t="str">
        <f t="shared" si="115"/>
        <v/>
      </c>
      <c r="BR461" s="75" t="str">
        <f t="shared" si="116"/>
        <v/>
      </c>
      <c r="BU461" s="75" t="str">
        <f t="shared" si="117"/>
        <v/>
      </c>
      <c r="CY461" s="42" t="str">
        <f t="shared" si="120"/>
        <v/>
      </c>
    </row>
    <row r="462" spans="1:103" ht="20.100000000000001" customHeight="1" x14ac:dyDescent="0.3">
      <c r="A462" s="93">
        <f>ROW()</f>
        <v>462</v>
      </c>
      <c r="B462" s="142" t="str">
        <f t="shared" si="118"/>
        <v/>
      </c>
      <c r="C462" s="142" t="str">
        <f t="shared" si="106"/>
        <v/>
      </c>
      <c r="D462" s="142" t="str">
        <f>IF(C462="","",COUNTIFS(C$11:C462,"&gt;0"))</f>
        <v/>
      </c>
      <c r="E462" s="57"/>
      <c r="F462" s="58"/>
      <c r="G462" s="58"/>
      <c r="H462" s="57"/>
      <c r="I462" s="192"/>
      <c r="J462" s="68"/>
      <c r="K462" s="70">
        <v>0</v>
      </c>
      <c r="L462" s="196" t="str">
        <f>IFERROR(VLOOKUP(J462,Lists!J$4:K$719,2,FALSE),"")</f>
        <v/>
      </c>
      <c r="M462" s="71" t="str">
        <f>IFERROR(VLOOKUP(J462,Lists!J$4:L$719,3,FALSE),"")</f>
        <v/>
      </c>
      <c r="N462" s="72" t="str">
        <f t="shared" si="119"/>
        <v/>
      </c>
      <c r="O462" s="66"/>
      <c r="P462" s="193"/>
      <c r="Q462" s="194"/>
      <c r="R462" s="293"/>
      <c r="S462" s="97"/>
      <c r="T462" s="105"/>
      <c r="U462" s="106"/>
      <c r="V462" s="97"/>
      <c r="W462" s="107"/>
      <c r="X462" s="117"/>
      <c r="Y462" s="87" t="str">
        <f>IFERROR(VLOOKUP(I462,Lists!A$4:B$11,2,FALSE),"")</f>
        <v/>
      </c>
      <c r="Z462" s="87" t="str">
        <f>IFERROR(VLOOKUP(#REF!,Lists!A$12:B$45,2,FALSE),"")</f>
        <v/>
      </c>
      <c r="AA462" s="93" t="str">
        <f t="shared" si="107"/>
        <v/>
      </c>
      <c r="AB462" s="103" t="str">
        <f t="shared" si="108"/>
        <v/>
      </c>
      <c r="AC462" s="103" t="str">
        <f t="shared" si="109"/>
        <v/>
      </c>
      <c r="AD462" s="103" t="str">
        <f t="shared" si="110"/>
        <v/>
      </c>
      <c r="AE462" s="103" t="str">
        <f t="shared" si="111"/>
        <v/>
      </c>
      <c r="AF462" s="103" t="str">
        <f t="shared" si="112"/>
        <v/>
      </c>
      <c r="BO462" s="75" t="str">
        <f t="shared" si="113"/>
        <v/>
      </c>
      <c r="BP462" s="75" t="str">
        <f t="shared" si="114"/>
        <v/>
      </c>
      <c r="BQ462" s="75" t="str">
        <f t="shared" si="115"/>
        <v/>
      </c>
      <c r="BR462" s="75" t="str">
        <f t="shared" si="116"/>
        <v/>
      </c>
      <c r="BU462" s="75" t="str">
        <f t="shared" si="117"/>
        <v/>
      </c>
      <c r="CY462" s="42" t="str">
        <f t="shared" si="120"/>
        <v/>
      </c>
    </row>
    <row r="463" spans="1:103" ht="20.100000000000001" customHeight="1" x14ac:dyDescent="0.3">
      <c r="A463" s="93">
        <f>ROW()</f>
        <v>463</v>
      </c>
      <c r="B463" s="142" t="str">
        <f t="shared" si="118"/>
        <v/>
      </c>
      <c r="C463" s="142" t="str">
        <f t="shared" si="106"/>
        <v/>
      </c>
      <c r="D463" s="142" t="str">
        <f>IF(C463="","",COUNTIFS(C$11:C463,"&gt;0"))</f>
        <v/>
      </c>
      <c r="E463" s="57"/>
      <c r="F463" s="58"/>
      <c r="G463" s="58"/>
      <c r="H463" s="57"/>
      <c r="I463" s="192"/>
      <c r="J463" s="68"/>
      <c r="K463" s="70">
        <v>0</v>
      </c>
      <c r="L463" s="196" t="str">
        <f>IFERROR(VLOOKUP(J463,Lists!J$4:K$719,2,FALSE),"")</f>
        <v/>
      </c>
      <c r="M463" s="71" t="str">
        <f>IFERROR(VLOOKUP(J463,Lists!J$4:L$719,3,FALSE),"")</f>
        <v/>
      </c>
      <c r="N463" s="72" t="str">
        <f t="shared" si="119"/>
        <v/>
      </c>
      <c r="O463" s="66"/>
      <c r="P463" s="193"/>
      <c r="Q463" s="194"/>
      <c r="R463" s="293"/>
      <c r="S463" s="97"/>
      <c r="T463" s="105"/>
      <c r="U463" s="106"/>
      <c r="V463" s="97"/>
      <c r="W463" s="107"/>
      <c r="X463" s="117"/>
      <c r="Y463" s="87" t="str">
        <f>IFERROR(VLOOKUP(I463,Lists!A$4:B$11,2,FALSE),"")</f>
        <v/>
      </c>
      <c r="Z463" s="87" t="str">
        <f>IFERROR(VLOOKUP(#REF!,Lists!A$12:B$45,2,FALSE),"")</f>
        <v/>
      </c>
      <c r="AA463" s="93" t="str">
        <f t="shared" si="107"/>
        <v/>
      </c>
      <c r="AB463" s="103" t="str">
        <f t="shared" si="108"/>
        <v/>
      </c>
      <c r="AC463" s="103" t="str">
        <f t="shared" si="109"/>
        <v/>
      </c>
      <c r="AD463" s="103" t="str">
        <f t="shared" si="110"/>
        <v/>
      </c>
      <c r="AE463" s="103" t="str">
        <f t="shared" si="111"/>
        <v/>
      </c>
      <c r="AF463" s="103" t="str">
        <f t="shared" si="112"/>
        <v/>
      </c>
      <c r="BO463" s="75" t="str">
        <f t="shared" si="113"/>
        <v/>
      </c>
      <c r="BP463" s="75" t="str">
        <f t="shared" si="114"/>
        <v/>
      </c>
      <c r="BQ463" s="75" t="str">
        <f t="shared" si="115"/>
        <v/>
      </c>
      <c r="BR463" s="75" t="str">
        <f t="shared" si="116"/>
        <v/>
      </c>
      <c r="BU463" s="75" t="str">
        <f t="shared" si="117"/>
        <v/>
      </c>
      <c r="CY463" s="42" t="str">
        <f t="shared" si="120"/>
        <v/>
      </c>
    </row>
    <row r="464" spans="1:103" ht="20.100000000000001" customHeight="1" x14ac:dyDescent="0.3">
      <c r="A464" s="93">
        <f>ROW()</f>
        <v>464</v>
      </c>
      <c r="B464" s="142" t="str">
        <f t="shared" si="118"/>
        <v/>
      </c>
      <c r="C464" s="142" t="str">
        <f t="shared" si="106"/>
        <v/>
      </c>
      <c r="D464" s="142" t="str">
        <f>IF(C464="","",COUNTIFS(C$11:C464,"&gt;0"))</f>
        <v/>
      </c>
      <c r="E464" s="57"/>
      <c r="F464" s="58"/>
      <c r="G464" s="58"/>
      <c r="H464" s="57"/>
      <c r="I464" s="192"/>
      <c r="J464" s="68"/>
      <c r="K464" s="70">
        <v>0</v>
      </c>
      <c r="L464" s="196" t="str">
        <f>IFERROR(VLOOKUP(J464,Lists!J$4:K$719,2,FALSE),"")</f>
        <v/>
      </c>
      <c r="M464" s="71" t="str">
        <f>IFERROR(VLOOKUP(J464,Lists!J$4:L$719,3,FALSE),"")</f>
        <v/>
      </c>
      <c r="N464" s="72" t="str">
        <f t="shared" si="119"/>
        <v/>
      </c>
      <c r="O464" s="66"/>
      <c r="P464" s="193"/>
      <c r="Q464" s="194"/>
      <c r="R464" s="293"/>
      <c r="S464" s="97"/>
      <c r="T464" s="105"/>
      <c r="U464" s="106"/>
      <c r="V464" s="97"/>
      <c r="W464" s="107"/>
      <c r="X464" s="117"/>
      <c r="Y464" s="87" t="str">
        <f>IFERROR(VLOOKUP(I464,Lists!A$4:B$11,2,FALSE),"")</f>
        <v/>
      </c>
      <c r="Z464" s="87" t="str">
        <f>IFERROR(VLOOKUP(#REF!,Lists!A$12:B$45,2,FALSE),"")</f>
        <v/>
      </c>
      <c r="AA464" s="93" t="str">
        <f t="shared" si="107"/>
        <v/>
      </c>
      <c r="AB464" s="103" t="str">
        <f t="shared" si="108"/>
        <v/>
      </c>
      <c r="AC464" s="103" t="str">
        <f t="shared" si="109"/>
        <v/>
      </c>
      <c r="AD464" s="103" t="str">
        <f t="shared" si="110"/>
        <v/>
      </c>
      <c r="AE464" s="103" t="str">
        <f t="shared" si="111"/>
        <v/>
      </c>
      <c r="AF464" s="103" t="str">
        <f t="shared" si="112"/>
        <v/>
      </c>
      <c r="BO464" s="75" t="str">
        <f t="shared" si="113"/>
        <v/>
      </c>
      <c r="BP464" s="75" t="str">
        <f t="shared" si="114"/>
        <v/>
      </c>
      <c r="BQ464" s="75" t="str">
        <f t="shared" si="115"/>
        <v/>
      </c>
      <c r="BR464" s="75" t="str">
        <f t="shared" si="116"/>
        <v/>
      </c>
      <c r="BU464" s="75" t="str">
        <f t="shared" si="117"/>
        <v/>
      </c>
      <c r="CY464" s="42" t="str">
        <f t="shared" si="120"/>
        <v/>
      </c>
    </row>
    <row r="465" spans="1:103" ht="20.100000000000001" customHeight="1" x14ac:dyDescent="0.3">
      <c r="A465" s="93">
        <f>ROW()</f>
        <v>465</v>
      </c>
      <c r="B465" s="142" t="str">
        <f t="shared" si="118"/>
        <v/>
      </c>
      <c r="C465" s="142" t="str">
        <f t="shared" si="106"/>
        <v/>
      </c>
      <c r="D465" s="142" t="str">
        <f>IF(C465="","",COUNTIFS(C$11:C465,"&gt;0"))</f>
        <v/>
      </c>
      <c r="E465" s="57"/>
      <c r="F465" s="58"/>
      <c r="G465" s="58"/>
      <c r="H465" s="57"/>
      <c r="I465" s="192"/>
      <c r="J465" s="68"/>
      <c r="K465" s="70">
        <v>0</v>
      </c>
      <c r="L465" s="196" t="str">
        <f>IFERROR(VLOOKUP(J465,Lists!J$4:K$719,2,FALSE),"")</f>
        <v/>
      </c>
      <c r="M465" s="71" t="str">
        <f>IFERROR(VLOOKUP(J465,Lists!J$4:L$719,3,FALSE),"")</f>
        <v/>
      </c>
      <c r="N465" s="72" t="str">
        <f t="shared" si="119"/>
        <v/>
      </c>
      <c r="O465" s="66"/>
      <c r="P465" s="193"/>
      <c r="Q465" s="194"/>
      <c r="R465" s="293"/>
      <c r="S465" s="97"/>
      <c r="T465" s="105"/>
      <c r="U465" s="106"/>
      <c r="V465" s="97"/>
      <c r="W465" s="107"/>
      <c r="X465" s="117"/>
      <c r="Y465" s="87" t="str">
        <f>IFERROR(VLOOKUP(I465,Lists!A$4:B$11,2,FALSE),"")</f>
        <v/>
      </c>
      <c r="Z465" s="87" t="str">
        <f>IFERROR(VLOOKUP(#REF!,Lists!A$12:B$45,2,FALSE),"")</f>
        <v/>
      </c>
      <c r="AA465" s="93" t="str">
        <f t="shared" si="107"/>
        <v/>
      </c>
      <c r="AB465" s="103" t="str">
        <f t="shared" si="108"/>
        <v/>
      </c>
      <c r="AC465" s="103" t="str">
        <f t="shared" si="109"/>
        <v/>
      </c>
      <c r="AD465" s="103" t="str">
        <f t="shared" si="110"/>
        <v/>
      </c>
      <c r="AE465" s="103" t="str">
        <f t="shared" si="111"/>
        <v/>
      </c>
      <c r="AF465" s="103" t="str">
        <f t="shared" si="112"/>
        <v/>
      </c>
      <c r="BO465" s="75" t="str">
        <f t="shared" si="113"/>
        <v/>
      </c>
      <c r="BP465" s="75" t="str">
        <f t="shared" si="114"/>
        <v/>
      </c>
      <c r="BQ465" s="75" t="str">
        <f t="shared" si="115"/>
        <v/>
      </c>
      <c r="BR465" s="75" t="str">
        <f t="shared" si="116"/>
        <v/>
      </c>
      <c r="BU465" s="75" t="str">
        <f t="shared" si="117"/>
        <v/>
      </c>
      <c r="CY465" s="42" t="str">
        <f t="shared" si="120"/>
        <v/>
      </c>
    </row>
    <row r="466" spans="1:103" ht="20.100000000000001" customHeight="1" x14ac:dyDescent="0.3">
      <c r="A466" s="93">
        <f>ROW()</f>
        <v>466</v>
      </c>
      <c r="B466" s="142" t="str">
        <f t="shared" si="118"/>
        <v/>
      </c>
      <c r="C466" s="142" t="str">
        <f t="shared" si="106"/>
        <v/>
      </c>
      <c r="D466" s="142" t="str">
        <f>IF(C466="","",COUNTIFS(C$11:C466,"&gt;0"))</f>
        <v/>
      </c>
      <c r="E466" s="57"/>
      <c r="F466" s="58"/>
      <c r="G466" s="58"/>
      <c r="H466" s="57"/>
      <c r="I466" s="192"/>
      <c r="J466" s="68"/>
      <c r="K466" s="70">
        <v>0</v>
      </c>
      <c r="L466" s="196" t="str">
        <f>IFERROR(VLOOKUP(J466,Lists!J$4:K$719,2,FALSE),"")</f>
        <v/>
      </c>
      <c r="M466" s="71" t="str">
        <f>IFERROR(VLOOKUP(J466,Lists!J$4:L$719,3,FALSE),"")</f>
        <v/>
      </c>
      <c r="N466" s="72" t="str">
        <f t="shared" si="119"/>
        <v/>
      </c>
      <c r="O466" s="66"/>
      <c r="P466" s="193"/>
      <c r="Q466" s="194"/>
      <c r="R466" s="293"/>
      <c r="S466" s="97"/>
      <c r="T466" s="105"/>
      <c r="U466" s="106"/>
      <c r="V466" s="97"/>
      <c r="W466" s="107"/>
      <c r="X466" s="117"/>
      <c r="Y466" s="87" t="str">
        <f>IFERROR(VLOOKUP(I466,Lists!A$4:B$11,2,FALSE),"")</f>
        <v/>
      </c>
      <c r="Z466" s="87" t="str">
        <f>IFERROR(VLOOKUP(#REF!,Lists!A$12:B$45,2,FALSE),"")</f>
        <v/>
      </c>
      <c r="AA466" s="93" t="str">
        <f t="shared" si="107"/>
        <v/>
      </c>
      <c r="AB466" s="103" t="str">
        <f t="shared" si="108"/>
        <v/>
      </c>
      <c r="AC466" s="103" t="str">
        <f t="shared" si="109"/>
        <v/>
      </c>
      <c r="AD466" s="103" t="str">
        <f t="shared" si="110"/>
        <v/>
      </c>
      <c r="AE466" s="103" t="str">
        <f t="shared" si="111"/>
        <v/>
      </c>
      <c r="AF466" s="103" t="str">
        <f t="shared" si="112"/>
        <v/>
      </c>
      <c r="BO466" s="75" t="str">
        <f t="shared" si="113"/>
        <v/>
      </c>
      <c r="BP466" s="75" t="str">
        <f t="shared" si="114"/>
        <v/>
      </c>
      <c r="BQ466" s="75" t="str">
        <f t="shared" si="115"/>
        <v/>
      </c>
      <c r="BR466" s="75" t="str">
        <f t="shared" si="116"/>
        <v/>
      </c>
      <c r="BU466" s="75" t="str">
        <f t="shared" si="117"/>
        <v/>
      </c>
      <c r="CY466" s="42" t="str">
        <f t="shared" si="120"/>
        <v/>
      </c>
    </row>
    <row r="467" spans="1:103" ht="20.100000000000001" customHeight="1" x14ac:dyDescent="0.3">
      <c r="A467" s="93">
        <f>ROW()</f>
        <v>467</v>
      </c>
      <c r="B467" s="142" t="str">
        <f t="shared" si="118"/>
        <v/>
      </c>
      <c r="C467" s="142" t="str">
        <f t="shared" si="106"/>
        <v/>
      </c>
      <c r="D467" s="142" t="str">
        <f>IF(C467="","",COUNTIFS(C$11:C467,"&gt;0"))</f>
        <v/>
      </c>
      <c r="E467" s="57"/>
      <c r="F467" s="58"/>
      <c r="G467" s="58"/>
      <c r="H467" s="57"/>
      <c r="I467" s="192"/>
      <c r="J467" s="68"/>
      <c r="K467" s="70">
        <v>0</v>
      </c>
      <c r="L467" s="196" t="str">
        <f>IFERROR(VLOOKUP(J467,Lists!J$4:K$719,2,FALSE),"")</f>
        <v/>
      </c>
      <c r="M467" s="71" t="str">
        <f>IFERROR(VLOOKUP(J467,Lists!J$4:L$719,3,FALSE),"")</f>
        <v/>
      </c>
      <c r="N467" s="72" t="str">
        <f t="shared" si="119"/>
        <v/>
      </c>
      <c r="O467" s="66"/>
      <c r="P467" s="193"/>
      <c r="Q467" s="194"/>
      <c r="R467" s="293"/>
      <c r="S467" s="97"/>
      <c r="T467" s="105"/>
      <c r="U467" s="106"/>
      <c r="V467" s="97"/>
      <c r="W467" s="107"/>
      <c r="X467" s="117"/>
      <c r="Y467" s="87" t="str">
        <f>IFERROR(VLOOKUP(I467,Lists!A$4:B$11,2,FALSE),"")</f>
        <v/>
      </c>
      <c r="Z467" s="87" t="str">
        <f>IFERROR(VLOOKUP(#REF!,Lists!A$12:B$45,2,FALSE),"")</f>
        <v/>
      </c>
      <c r="AA467" s="93" t="str">
        <f t="shared" si="107"/>
        <v/>
      </c>
      <c r="AB467" s="103" t="str">
        <f t="shared" si="108"/>
        <v/>
      </c>
      <c r="AC467" s="103" t="str">
        <f t="shared" si="109"/>
        <v/>
      </c>
      <c r="AD467" s="103" t="str">
        <f t="shared" si="110"/>
        <v/>
      </c>
      <c r="AE467" s="103" t="str">
        <f t="shared" si="111"/>
        <v/>
      </c>
      <c r="AF467" s="103" t="str">
        <f t="shared" si="112"/>
        <v/>
      </c>
      <c r="BO467" s="75" t="str">
        <f t="shared" si="113"/>
        <v/>
      </c>
      <c r="BP467" s="75" t="str">
        <f t="shared" si="114"/>
        <v/>
      </c>
      <c r="BQ467" s="75" t="str">
        <f t="shared" si="115"/>
        <v/>
      </c>
      <c r="BR467" s="75" t="str">
        <f t="shared" si="116"/>
        <v/>
      </c>
      <c r="BU467" s="75" t="str">
        <f t="shared" si="117"/>
        <v/>
      </c>
      <c r="CY467" s="42" t="str">
        <f t="shared" si="120"/>
        <v/>
      </c>
    </row>
    <row r="468" spans="1:103" ht="20.100000000000001" customHeight="1" x14ac:dyDescent="0.3">
      <c r="A468" s="93">
        <f>ROW()</f>
        <v>468</v>
      </c>
      <c r="B468" s="142" t="str">
        <f t="shared" si="118"/>
        <v/>
      </c>
      <c r="C468" s="142" t="str">
        <f t="shared" si="106"/>
        <v/>
      </c>
      <c r="D468" s="142" t="str">
        <f>IF(C468="","",COUNTIFS(C$11:C468,"&gt;0"))</f>
        <v/>
      </c>
      <c r="E468" s="57"/>
      <c r="F468" s="58"/>
      <c r="G468" s="58"/>
      <c r="H468" s="57"/>
      <c r="I468" s="192"/>
      <c r="J468" s="68"/>
      <c r="K468" s="70">
        <v>0</v>
      </c>
      <c r="L468" s="196" t="str">
        <f>IFERROR(VLOOKUP(J468,Lists!J$4:K$719,2,FALSE),"")</f>
        <v/>
      </c>
      <c r="M468" s="71" t="str">
        <f>IFERROR(VLOOKUP(J468,Lists!J$4:L$719,3,FALSE),"")</f>
        <v/>
      </c>
      <c r="N468" s="72" t="str">
        <f t="shared" si="119"/>
        <v/>
      </c>
      <c r="O468" s="66"/>
      <c r="P468" s="193"/>
      <c r="Q468" s="194"/>
      <c r="R468" s="293"/>
      <c r="S468" s="97"/>
      <c r="T468" s="105"/>
      <c r="U468" s="106"/>
      <c r="V468" s="97"/>
      <c r="W468" s="107"/>
      <c r="X468" s="117"/>
      <c r="Y468" s="87" t="str">
        <f>IFERROR(VLOOKUP(I468,Lists!A$4:B$11,2,FALSE),"")</f>
        <v/>
      </c>
      <c r="Z468" s="87" t="str">
        <f>IFERROR(VLOOKUP(#REF!,Lists!A$12:B$45,2,FALSE),"")</f>
        <v/>
      </c>
      <c r="AA468" s="93" t="str">
        <f t="shared" si="107"/>
        <v/>
      </c>
      <c r="AB468" s="103" t="str">
        <f t="shared" si="108"/>
        <v/>
      </c>
      <c r="AC468" s="103" t="str">
        <f t="shared" si="109"/>
        <v/>
      </c>
      <c r="AD468" s="103" t="str">
        <f t="shared" si="110"/>
        <v/>
      </c>
      <c r="AE468" s="103" t="str">
        <f t="shared" si="111"/>
        <v/>
      </c>
      <c r="AF468" s="103" t="str">
        <f t="shared" si="112"/>
        <v/>
      </c>
      <c r="BO468" s="75" t="str">
        <f t="shared" si="113"/>
        <v/>
      </c>
      <c r="BP468" s="75" t="str">
        <f t="shared" si="114"/>
        <v/>
      </c>
      <c r="BQ468" s="75" t="str">
        <f t="shared" si="115"/>
        <v/>
      </c>
      <c r="BR468" s="75" t="str">
        <f t="shared" si="116"/>
        <v/>
      </c>
      <c r="BU468" s="75" t="str">
        <f t="shared" si="117"/>
        <v/>
      </c>
      <c r="CY468" s="42" t="str">
        <f t="shared" si="120"/>
        <v/>
      </c>
    </row>
    <row r="469" spans="1:103" ht="20.100000000000001" customHeight="1" x14ac:dyDescent="0.3">
      <c r="A469" s="93">
        <f>ROW()</f>
        <v>469</v>
      </c>
      <c r="B469" s="142" t="str">
        <f t="shared" si="118"/>
        <v/>
      </c>
      <c r="C469" s="142" t="str">
        <f t="shared" si="106"/>
        <v/>
      </c>
      <c r="D469" s="142" t="str">
        <f>IF(C469="","",COUNTIFS(C$11:C469,"&gt;0"))</f>
        <v/>
      </c>
      <c r="E469" s="57"/>
      <c r="F469" s="58"/>
      <c r="G469" s="58"/>
      <c r="H469" s="57"/>
      <c r="I469" s="192"/>
      <c r="J469" s="68"/>
      <c r="K469" s="70">
        <v>0</v>
      </c>
      <c r="L469" s="196" t="str">
        <f>IFERROR(VLOOKUP(J469,Lists!J$4:K$719,2,FALSE),"")</f>
        <v/>
      </c>
      <c r="M469" s="71" t="str">
        <f>IFERROR(VLOOKUP(J469,Lists!J$4:L$719,3,FALSE),"")</f>
        <v/>
      </c>
      <c r="N469" s="72" t="str">
        <f t="shared" si="119"/>
        <v/>
      </c>
      <c r="O469" s="66"/>
      <c r="P469" s="193"/>
      <c r="Q469" s="194"/>
      <c r="R469" s="293"/>
      <c r="S469" s="97"/>
      <c r="T469" s="105"/>
      <c r="U469" s="106"/>
      <c r="V469" s="97"/>
      <c r="W469" s="107"/>
      <c r="X469" s="117"/>
      <c r="Y469" s="87" t="str">
        <f>IFERROR(VLOOKUP(I469,Lists!A$4:B$11,2,FALSE),"")</f>
        <v/>
      </c>
      <c r="Z469" s="87" t="str">
        <f>IFERROR(VLOOKUP(#REF!,Lists!A$12:B$45,2,FALSE),"")</f>
        <v/>
      </c>
      <c r="AA469" s="93" t="str">
        <f t="shared" si="107"/>
        <v/>
      </c>
      <c r="AB469" s="103" t="str">
        <f t="shared" si="108"/>
        <v/>
      </c>
      <c r="AC469" s="103" t="str">
        <f t="shared" si="109"/>
        <v/>
      </c>
      <c r="AD469" s="103" t="str">
        <f t="shared" si="110"/>
        <v/>
      </c>
      <c r="AE469" s="103" t="str">
        <f t="shared" si="111"/>
        <v/>
      </c>
      <c r="AF469" s="103" t="str">
        <f t="shared" si="112"/>
        <v/>
      </c>
      <c r="BO469" s="75" t="str">
        <f t="shared" si="113"/>
        <v/>
      </c>
      <c r="BP469" s="75" t="str">
        <f t="shared" si="114"/>
        <v/>
      </c>
      <c r="BQ469" s="75" t="str">
        <f t="shared" si="115"/>
        <v/>
      </c>
      <c r="BR469" s="75" t="str">
        <f t="shared" si="116"/>
        <v/>
      </c>
      <c r="BU469" s="75" t="str">
        <f t="shared" si="117"/>
        <v/>
      </c>
      <c r="CY469" s="42" t="str">
        <f t="shared" si="120"/>
        <v/>
      </c>
    </row>
    <row r="470" spans="1:103" ht="20.100000000000001" customHeight="1" x14ac:dyDescent="0.3">
      <c r="A470" s="93">
        <f>ROW()</f>
        <v>470</v>
      </c>
      <c r="B470" s="142" t="str">
        <f t="shared" si="118"/>
        <v/>
      </c>
      <c r="C470" s="142" t="str">
        <f t="shared" si="106"/>
        <v/>
      </c>
      <c r="D470" s="142" t="str">
        <f>IF(C470="","",COUNTIFS(C$11:C470,"&gt;0"))</f>
        <v/>
      </c>
      <c r="E470" s="57"/>
      <c r="F470" s="58"/>
      <c r="G470" s="58"/>
      <c r="H470" s="57"/>
      <c r="I470" s="192"/>
      <c r="J470" s="68"/>
      <c r="K470" s="70">
        <v>0</v>
      </c>
      <c r="L470" s="196" t="str">
        <f>IFERROR(VLOOKUP(J470,Lists!J$4:K$719,2,FALSE),"")</f>
        <v/>
      </c>
      <c r="M470" s="71" t="str">
        <f>IFERROR(VLOOKUP(J470,Lists!J$4:L$719,3,FALSE),"")</f>
        <v/>
      </c>
      <c r="N470" s="72" t="str">
        <f t="shared" si="119"/>
        <v/>
      </c>
      <c r="O470" s="66"/>
      <c r="P470" s="193"/>
      <c r="Q470" s="194"/>
      <c r="R470" s="293"/>
      <c r="S470" s="97"/>
      <c r="T470" s="105"/>
      <c r="U470" s="106"/>
      <c r="V470" s="97"/>
      <c r="W470" s="107"/>
      <c r="X470" s="117"/>
      <c r="Y470" s="87" t="str">
        <f>IFERROR(VLOOKUP(I470,Lists!A$4:B$11,2,FALSE),"")</f>
        <v/>
      </c>
      <c r="Z470" s="87" t="str">
        <f>IFERROR(VLOOKUP(#REF!,Lists!A$12:B$45,2,FALSE),"")</f>
        <v/>
      </c>
      <c r="AA470" s="93" t="str">
        <f t="shared" si="107"/>
        <v/>
      </c>
      <c r="AB470" s="103" t="str">
        <f t="shared" si="108"/>
        <v/>
      </c>
      <c r="AC470" s="103" t="str">
        <f t="shared" si="109"/>
        <v/>
      </c>
      <c r="AD470" s="103" t="str">
        <f t="shared" si="110"/>
        <v/>
      </c>
      <c r="AE470" s="103" t="str">
        <f t="shared" si="111"/>
        <v/>
      </c>
      <c r="AF470" s="103" t="str">
        <f t="shared" si="112"/>
        <v/>
      </c>
      <c r="BO470" s="75" t="str">
        <f t="shared" si="113"/>
        <v/>
      </c>
      <c r="BP470" s="75" t="str">
        <f t="shared" si="114"/>
        <v/>
      </c>
      <c r="BQ470" s="75" t="str">
        <f t="shared" si="115"/>
        <v/>
      </c>
      <c r="BR470" s="75" t="str">
        <f t="shared" si="116"/>
        <v/>
      </c>
      <c r="BU470" s="75" t="str">
        <f t="shared" si="117"/>
        <v/>
      </c>
      <c r="CY470" s="42" t="str">
        <f t="shared" si="120"/>
        <v/>
      </c>
    </row>
    <row r="471" spans="1:103" ht="20.100000000000001" customHeight="1" x14ac:dyDescent="0.3">
      <c r="A471" s="93">
        <f>ROW()</f>
        <v>471</v>
      </c>
      <c r="B471" s="142" t="str">
        <f t="shared" si="118"/>
        <v/>
      </c>
      <c r="C471" s="142" t="str">
        <f t="shared" si="106"/>
        <v/>
      </c>
      <c r="D471" s="142" t="str">
        <f>IF(C471="","",COUNTIFS(C$11:C471,"&gt;0"))</f>
        <v/>
      </c>
      <c r="E471" s="57"/>
      <c r="F471" s="58"/>
      <c r="G471" s="58"/>
      <c r="H471" s="57"/>
      <c r="I471" s="192"/>
      <c r="J471" s="68"/>
      <c r="K471" s="70">
        <v>0</v>
      </c>
      <c r="L471" s="196" t="str">
        <f>IFERROR(VLOOKUP(J471,Lists!J$4:K$719,2,FALSE),"")</f>
        <v/>
      </c>
      <c r="M471" s="71" t="str">
        <f>IFERROR(VLOOKUP(J471,Lists!J$4:L$719,3,FALSE),"")</f>
        <v/>
      </c>
      <c r="N471" s="72" t="str">
        <f t="shared" si="119"/>
        <v/>
      </c>
      <c r="O471" s="66"/>
      <c r="P471" s="193"/>
      <c r="Q471" s="194"/>
      <c r="R471" s="293"/>
      <c r="S471" s="97"/>
      <c r="T471" s="105"/>
      <c r="U471" s="106"/>
      <c r="V471" s="97"/>
      <c r="W471" s="107"/>
      <c r="X471" s="117"/>
      <c r="Y471" s="87" t="str">
        <f>IFERROR(VLOOKUP(I471,Lists!A$4:B$11,2,FALSE),"")</f>
        <v/>
      </c>
      <c r="Z471" s="87" t="str">
        <f>IFERROR(VLOOKUP(#REF!,Lists!A$12:B$45,2,FALSE),"")</f>
        <v/>
      </c>
      <c r="AA471" s="93" t="str">
        <f t="shared" si="107"/>
        <v/>
      </c>
      <c r="AB471" s="103" t="str">
        <f t="shared" si="108"/>
        <v/>
      </c>
      <c r="AC471" s="103" t="str">
        <f t="shared" si="109"/>
        <v/>
      </c>
      <c r="AD471" s="103" t="str">
        <f t="shared" si="110"/>
        <v/>
      </c>
      <c r="AE471" s="103" t="str">
        <f t="shared" si="111"/>
        <v/>
      </c>
      <c r="AF471" s="103" t="str">
        <f t="shared" si="112"/>
        <v/>
      </c>
      <c r="BO471" s="75" t="str">
        <f t="shared" si="113"/>
        <v/>
      </c>
      <c r="BP471" s="75" t="str">
        <f t="shared" si="114"/>
        <v/>
      </c>
      <c r="BQ471" s="75" t="str">
        <f t="shared" si="115"/>
        <v/>
      </c>
      <c r="BR471" s="75" t="str">
        <f t="shared" si="116"/>
        <v/>
      </c>
      <c r="BU471" s="75" t="str">
        <f t="shared" si="117"/>
        <v/>
      </c>
      <c r="CY471" s="42" t="str">
        <f t="shared" si="120"/>
        <v/>
      </c>
    </row>
    <row r="472" spans="1:103" ht="20.100000000000001" customHeight="1" x14ac:dyDescent="0.3">
      <c r="A472" s="93">
        <f>ROW()</f>
        <v>472</v>
      </c>
      <c r="B472" s="142" t="str">
        <f t="shared" si="118"/>
        <v/>
      </c>
      <c r="C472" s="142" t="str">
        <f t="shared" si="106"/>
        <v/>
      </c>
      <c r="D472" s="142" t="str">
        <f>IF(C472="","",COUNTIFS(C$11:C472,"&gt;0"))</f>
        <v/>
      </c>
      <c r="E472" s="57"/>
      <c r="F472" s="58"/>
      <c r="G472" s="58"/>
      <c r="H472" s="57"/>
      <c r="I472" s="192"/>
      <c r="J472" s="68"/>
      <c r="K472" s="70">
        <v>0</v>
      </c>
      <c r="L472" s="196" t="str">
        <f>IFERROR(VLOOKUP(J472,Lists!J$4:K$719,2,FALSE),"")</f>
        <v/>
      </c>
      <c r="M472" s="71" t="str">
        <f>IFERROR(VLOOKUP(J472,Lists!J$4:L$719,3,FALSE),"")</f>
        <v/>
      </c>
      <c r="N472" s="72" t="str">
        <f t="shared" si="119"/>
        <v/>
      </c>
      <c r="O472" s="66"/>
      <c r="P472" s="193"/>
      <c r="Q472" s="194"/>
      <c r="R472" s="293"/>
      <c r="S472" s="97"/>
      <c r="T472" s="105"/>
      <c r="U472" s="106"/>
      <c r="V472" s="97"/>
      <c r="W472" s="107"/>
      <c r="X472" s="117"/>
      <c r="Y472" s="87" t="str">
        <f>IFERROR(VLOOKUP(I472,Lists!A$4:B$11,2,FALSE),"")</f>
        <v/>
      </c>
      <c r="Z472" s="87" t="str">
        <f>IFERROR(VLOOKUP(#REF!,Lists!A$12:B$45,2,FALSE),"")</f>
        <v/>
      </c>
      <c r="AA472" s="93" t="str">
        <f t="shared" si="107"/>
        <v/>
      </c>
      <c r="AB472" s="103" t="str">
        <f t="shared" si="108"/>
        <v/>
      </c>
      <c r="AC472" s="103" t="str">
        <f t="shared" si="109"/>
        <v/>
      </c>
      <c r="AD472" s="103" t="str">
        <f t="shared" si="110"/>
        <v/>
      </c>
      <c r="AE472" s="103" t="str">
        <f t="shared" si="111"/>
        <v/>
      </c>
      <c r="AF472" s="103" t="str">
        <f t="shared" si="112"/>
        <v/>
      </c>
      <c r="BO472" s="75" t="str">
        <f t="shared" si="113"/>
        <v/>
      </c>
      <c r="BP472" s="75" t="str">
        <f t="shared" si="114"/>
        <v/>
      </c>
      <c r="BQ472" s="75" t="str">
        <f t="shared" si="115"/>
        <v/>
      </c>
      <c r="BR472" s="75" t="str">
        <f t="shared" si="116"/>
        <v/>
      </c>
      <c r="BU472" s="75" t="str">
        <f t="shared" si="117"/>
        <v/>
      </c>
      <c r="CY472" s="42" t="str">
        <f t="shared" si="120"/>
        <v/>
      </c>
    </row>
    <row r="473" spans="1:103" ht="20.100000000000001" customHeight="1" x14ac:dyDescent="0.3">
      <c r="A473" s="93">
        <f>ROW()</f>
        <v>473</v>
      </c>
      <c r="B473" s="142" t="str">
        <f t="shared" si="118"/>
        <v/>
      </c>
      <c r="C473" s="142" t="str">
        <f t="shared" si="106"/>
        <v/>
      </c>
      <c r="D473" s="142" t="str">
        <f>IF(C473="","",COUNTIFS(C$11:C473,"&gt;0"))</f>
        <v/>
      </c>
      <c r="E473" s="57"/>
      <c r="F473" s="58"/>
      <c r="G473" s="58"/>
      <c r="H473" s="57"/>
      <c r="I473" s="192"/>
      <c r="J473" s="68"/>
      <c r="K473" s="70">
        <v>0</v>
      </c>
      <c r="L473" s="196" t="str">
        <f>IFERROR(VLOOKUP(J473,Lists!J$4:K$719,2,FALSE),"")</f>
        <v/>
      </c>
      <c r="M473" s="71" t="str">
        <f>IFERROR(VLOOKUP(J473,Lists!J$4:L$719,3,FALSE),"")</f>
        <v/>
      </c>
      <c r="N473" s="72" t="str">
        <f t="shared" si="119"/>
        <v/>
      </c>
      <c r="O473" s="66"/>
      <c r="P473" s="193"/>
      <c r="Q473" s="194"/>
      <c r="R473" s="293"/>
      <c r="S473" s="97"/>
      <c r="T473" s="105"/>
      <c r="U473" s="106"/>
      <c r="V473" s="97"/>
      <c r="W473" s="107"/>
      <c r="X473" s="117"/>
      <c r="Y473" s="87" t="str">
        <f>IFERROR(VLOOKUP(I473,Lists!A$4:B$11,2,FALSE),"")</f>
        <v/>
      </c>
      <c r="Z473" s="87" t="str">
        <f>IFERROR(VLOOKUP(#REF!,Lists!A$12:B$45,2,FALSE),"")</f>
        <v/>
      </c>
      <c r="AA473" s="93" t="str">
        <f t="shared" si="107"/>
        <v/>
      </c>
      <c r="AB473" s="103" t="str">
        <f t="shared" si="108"/>
        <v/>
      </c>
      <c r="AC473" s="103" t="str">
        <f t="shared" si="109"/>
        <v/>
      </c>
      <c r="AD473" s="103" t="str">
        <f t="shared" si="110"/>
        <v/>
      </c>
      <c r="AE473" s="103" t="str">
        <f t="shared" si="111"/>
        <v/>
      </c>
      <c r="AF473" s="103" t="str">
        <f t="shared" si="112"/>
        <v/>
      </c>
      <c r="BO473" s="75" t="str">
        <f t="shared" si="113"/>
        <v/>
      </c>
      <c r="BP473" s="75" t="str">
        <f t="shared" si="114"/>
        <v/>
      </c>
      <c r="BQ473" s="75" t="str">
        <f t="shared" si="115"/>
        <v/>
      </c>
      <c r="BR473" s="75" t="str">
        <f t="shared" si="116"/>
        <v/>
      </c>
      <c r="BU473" s="75" t="str">
        <f t="shared" si="117"/>
        <v/>
      </c>
      <c r="CY473" s="42" t="str">
        <f t="shared" si="120"/>
        <v/>
      </c>
    </row>
    <row r="474" spans="1:103" ht="20.100000000000001" customHeight="1" x14ac:dyDescent="0.3">
      <c r="A474" s="93">
        <f>ROW()</f>
        <v>474</v>
      </c>
      <c r="B474" s="142" t="str">
        <f t="shared" si="118"/>
        <v/>
      </c>
      <c r="C474" s="142" t="str">
        <f t="shared" si="106"/>
        <v/>
      </c>
      <c r="D474" s="142" t="str">
        <f>IF(C474="","",COUNTIFS(C$11:C474,"&gt;0"))</f>
        <v/>
      </c>
      <c r="E474" s="57"/>
      <c r="F474" s="58"/>
      <c r="G474" s="58"/>
      <c r="H474" s="57"/>
      <c r="I474" s="192"/>
      <c r="J474" s="68"/>
      <c r="K474" s="70">
        <v>0</v>
      </c>
      <c r="L474" s="196" t="str">
        <f>IFERROR(VLOOKUP(J474,Lists!J$4:K$719,2,FALSE),"")</f>
        <v/>
      </c>
      <c r="M474" s="71" t="str">
        <f>IFERROR(VLOOKUP(J474,Lists!J$4:L$719,3,FALSE),"")</f>
        <v/>
      </c>
      <c r="N474" s="72" t="str">
        <f t="shared" si="119"/>
        <v/>
      </c>
      <c r="O474" s="66"/>
      <c r="P474" s="193"/>
      <c r="Q474" s="194"/>
      <c r="R474" s="293"/>
      <c r="S474" s="97"/>
      <c r="T474" s="105"/>
      <c r="U474" s="106"/>
      <c r="V474" s="97"/>
      <c r="W474" s="107"/>
      <c r="X474" s="117"/>
      <c r="Y474" s="87" t="str">
        <f>IFERROR(VLOOKUP(I474,Lists!A$4:B$11,2,FALSE),"")</f>
        <v/>
      </c>
      <c r="Z474" s="87" t="str">
        <f>IFERROR(VLOOKUP(#REF!,Lists!A$12:B$45,2,FALSE),"")</f>
        <v/>
      </c>
      <c r="AA474" s="93" t="str">
        <f t="shared" si="107"/>
        <v/>
      </c>
      <c r="AB474" s="103" t="str">
        <f t="shared" si="108"/>
        <v/>
      </c>
      <c r="AC474" s="103" t="str">
        <f t="shared" si="109"/>
        <v/>
      </c>
      <c r="AD474" s="103" t="str">
        <f t="shared" si="110"/>
        <v/>
      </c>
      <c r="AE474" s="103" t="str">
        <f t="shared" si="111"/>
        <v/>
      </c>
      <c r="AF474" s="103" t="str">
        <f t="shared" si="112"/>
        <v/>
      </c>
      <c r="BO474" s="75" t="str">
        <f t="shared" si="113"/>
        <v/>
      </c>
      <c r="BP474" s="75" t="str">
        <f t="shared" si="114"/>
        <v/>
      </c>
      <c r="BQ474" s="75" t="str">
        <f t="shared" si="115"/>
        <v/>
      </c>
      <c r="BR474" s="75" t="str">
        <f t="shared" si="116"/>
        <v/>
      </c>
      <c r="BU474" s="75" t="str">
        <f t="shared" si="117"/>
        <v/>
      </c>
      <c r="CY474" s="42" t="str">
        <f t="shared" si="120"/>
        <v/>
      </c>
    </row>
    <row r="475" spans="1:103" ht="20.100000000000001" customHeight="1" x14ac:dyDescent="0.3">
      <c r="A475" s="93">
        <f>ROW()</f>
        <v>475</v>
      </c>
      <c r="B475" s="142" t="str">
        <f t="shared" si="118"/>
        <v/>
      </c>
      <c r="C475" s="142" t="str">
        <f t="shared" si="106"/>
        <v/>
      </c>
      <c r="D475" s="142" t="str">
        <f>IF(C475="","",COUNTIFS(C$11:C475,"&gt;0"))</f>
        <v/>
      </c>
      <c r="E475" s="57"/>
      <c r="F475" s="58"/>
      <c r="G475" s="58"/>
      <c r="H475" s="57"/>
      <c r="I475" s="192"/>
      <c r="J475" s="68"/>
      <c r="K475" s="70">
        <v>0</v>
      </c>
      <c r="L475" s="196" t="str">
        <f>IFERROR(VLOOKUP(J475,Lists!J$4:K$719,2,FALSE),"")</f>
        <v/>
      </c>
      <c r="M475" s="71" t="str">
        <f>IFERROR(VLOOKUP(J475,Lists!J$4:L$719,3,FALSE),"")</f>
        <v/>
      </c>
      <c r="N475" s="72" t="str">
        <f t="shared" si="119"/>
        <v/>
      </c>
      <c r="O475" s="66"/>
      <c r="P475" s="193"/>
      <c r="Q475" s="194"/>
      <c r="R475" s="293"/>
      <c r="S475" s="97"/>
      <c r="T475" s="105"/>
      <c r="U475" s="106"/>
      <c r="V475" s="97"/>
      <c r="W475" s="107"/>
      <c r="X475" s="117"/>
      <c r="Y475" s="87" t="str">
        <f>IFERROR(VLOOKUP(I475,Lists!A$4:B$11,2,FALSE),"")</f>
        <v/>
      </c>
      <c r="Z475" s="87" t="str">
        <f>IFERROR(VLOOKUP(#REF!,Lists!A$12:B$45,2,FALSE),"")</f>
        <v/>
      </c>
      <c r="AA475" s="93" t="str">
        <f t="shared" si="107"/>
        <v/>
      </c>
      <c r="AB475" s="103" t="str">
        <f t="shared" si="108"/>
        <v/>
      </c>
      <c r="AC475" s="103" t="str">
        <f t="shared" si="109"/>
        <v/>
      </c>
      <c r="AD475" s="103" t="str">
        <f t="shared" si="110"/>
        <v/>
      </c>
      <c r="AE475" s="103" t="str">
        <f t="shared" si="111"/>
        <v/>
      </c>
      <c r="AF475" s="103" t="str">
        <f t="shared" si="112"/>
        <v/>
      </c>
      <c r="BO475" s="75" t="str">
        <f t="shared" si="113"/>
        <v/>
      </c>
      <c r="BP475" s="75" t="str">
        <f t="shared" si="114"/>
        <v/>
      </c>
      <c r="BQ475" s="75" t="str">
        <f t="shared" si="115"/>
        <v/>
      </c>
      <c r="BR475" s="75" t="str">
        <f t="shared" si="116"/>
        <v/>
      </c>
      <c r="BU475" s="75" t="str">
        <f t="shared" si="117"/>
        <v/>
      </c>
      <c r="CY475" s="42" t="str">
        <f t="shared" si="120"/>
        <v/>
      </c>
    </row>
    <row r="476" spans="1:103" ht="20.100000000000001" customHeight="1" x14ac:dyDescent="0.3">
      <c r="A476" s="93">
        <f>ROW()</f>
        <v>476</v>
      </c>
      <c r="B476" s="142" t="str">
        <f t="shared" si="118"/>
        <v/>
      </c>
      <c r="C476" s="142" t="str">
        <f t="shared" si="106"/>
        <v/>
      </c>
      <c r="D476" s="142" t="str">
        <f>IF(C476="","",COUNTIFS(C$11:C476,"&gt;0"))</f>
        <v/>
      </c>
      <c r="E476" s="57"/>
      <c r="F476" s="58"/>
      <c r="G476" s="58"/>
      <c r="H476" s="57"/>
      <c r="I476" s="192"/>
      <c r="J476" s="68"/>
      <c r="K476" s="70">
        <v>0</v>
      </c>
      <c r="L476" s="196" t="str">
        <f>IFERROR(VLOOKUP(J476,Lists!J$4:K$719,2,FALSE),"")</f>
        <v/>
      </c>
      <c r="M476" s="71" t="str">
        <f>IFERROR(VLOOKUP(J476,Lists!J$4:L$719,3,FALSE),"")</f>
        <v/>
      </c>
      <c r="N476" s="72" t="str">
        <f t="shared" si="119"/>
        <v/>
      </c>
      <c r="O476" s="66"/>
      <c r="P476" s="193"/>
      <c r="Q476" s="194"/>
      <c r="R476" s="293"/>
      <c r="S476" s="97"/>
      <c r="T476" s="105"/>
      <c r="U476" s="106"/>
      <c r="V476" s="97"/>
      <c r="W476" s="107"/>
      <c r="X476" s="117"/>
      <c r="Y476" s="87" t="str">
        <f>IFERROR(VLOOKUP(I476,Lists!A$4:B$11,2,FALSE),"")</f>
        <v/>
      </c>
      <c r="Z476" s="87" t="str">
        <f>IFERROR(VLOOKUP(#REF!,Lists!A$12:B$45,2,FALSE),"")</f>
        <v/>
      </c>
      <c r="AA476" s="93" t="str">
        <f t="shared" si="107"/>
        <v/>
      </c>
      <c r="AB476" s="103" t="str">
        <f t="shared" si="108"/>
        <v/>
      </c>
      <c r="AC476" s="103" t="str">
        <f t="shared" si="109"/>
        <v/>
      </c>
      <c r="AD476" s="103" t="str">
        <f t="shared" si="110"/>
        <v/>
      </c>
      <c r="AE476" s="103" t="str">
        <f t="shared" si="111"/>
        <v/>
      </c>
      <c r="AF476" s="103" t="str">
        <f t="shared" si="112"/>
        <v/>
      </c>
      <c r="BO476" s="75" t="str">
        <f t="shared" si="113"/>
        <v/>
      </c>
      <c r="BP476" s="75" t="str">
        <f t="shared" si="114"/>
        <v/>
      </c>
      <c r="BQ476" s="75" t="str">
        <f t="shared" si="115"/>
        <v/>
      </c>
      <c r="BR476" s="75" t="str">
        <f t="shared" si="116"/>
        <v/>
      </c>
      <c r="BU476" s="75" t="str">
        <f t="shared" si="117"/>
        <v/>
      </c>
      <c r="CY476" s="42" t="str">
        <f t="shared" si="120"/>
        <v/>
      </c>
    </row>
    <row r="477" spans="1:103" ht="20.100000000000001" customHeight="1" x14ac:dyDescent="0.3">
      <c r="A477" s="93">
        <f>ROW()</f>
        <v>477</v>
      </c>
      <c r="B477" s="142" t="str">
        <f t="shared" si="118"/>
        <v/>
      </c>
      <c r="C477" s="142" t="str">
        <f t="shared" si="106"/>
        <v/>
      </c>
      <c r="D477" s="142" t="str">
        <f>IF(C477="","",COUNTIFS(C$11:C477,"&gt;0"))</f>
        <v/>
      </c>
      <c r="E477" s="57"/>
      <c r="F477" s="58"/>
      <c r="G477" s="58"/>
      <c r="H477" s="57"/>
      <c r="I477" s="192"/>
      <c r="J477" s="68"/>
      <c r="K477" s="70">
        <v>0</v>
      </c>
      <c r="L477" s="196" t="str">
        <f>IFERROR(VLOOKUP(J477,Lists!J$4:K$719,2,FALSE),"")</f>
        <v/>
      </c>
      <c r="M477" s="71" t="str">
        <f>IFERROR(VLOOKUP(J477,Lists!J$4:L$719,3,FALSE),"")</f>
        <v/>
      </c>
      <c r="N477" s="72" t="str">
        <f t="shared" si="119"/>
        <v/>
      </c>
      <c r="O477" s="66"/>
      <c r="P477" s="193"/>
      <c r="Q477" s="194"/>
      <c r="R477" s="293"/>
      <c r="S477" s="97"/>
      <c r="T477" s="105"/>
      <c r="U477" s="106"/>
      <c r="V477" s="97"/>
      <c r="W477" s="107"/>
      <c r="X477" s="117"/>
      <c r="Y477" s="87" t="str">
        <f>IFERROR(VLOOKUP(I477,Lists!A$4:B$11,2,FALSE),"")</f>
        <v/>
      </c>
      <c r="Z477" s="87" t="str">
        <f>IFERROR(VLOOKUP(#REF!,Lists!A$12:B$45,2,FALSE),"")</f>
        <v/>
      </c>
      <c r="AA477" s="93" t="str">
        <f t="shared" si="107"/>
        <v/>
      </c>
      <c r="AB477" s="103" t="str">
        <f t="shared" si="108"/>
        <v/>
      </c>
      <c r="AC477" s="103" t="str">
        <f t="shared" si="109"/>
        <v/>
      </c>
      <c r="AD477" s="103" t="str">
        <f t="shared" si="110"/>
        <v/>
      </c>
      <c r="AE477" s="103" t="str">
        <f t="shared" si="111"/>
        <v/>
      </c>
      <c r="AF477" s="103" t="str">
        <f t="shared" si="112"/>
        <v/>
      </c>
      <c r="BO477" s="75" t="str">
        <f t="shared" si="113"/>
        <v/>
      </c>
      <c r="BP477" s="75" t="str">
        <f t="shared" si="114"/>
        <v/>
      </c>
      <c r="BQ477" s="75" t="str">
        <f t="shared" si="115"/>
        <v/>
      </c>
      <c r="BR477" s="75" t="str">
        <f t="shared" si="116"/>
        <v/>
      </c>
      <c r="BU477" s="75" t="str">
        <f t="shared" si="117"/>
        <v/>
      </c>
      <c r="CY477" s="42" t="str">
        <f t="shared" si="120"/>
        <v/>
      </c>
    </row>
    <row r="478" spans="1:103" ht="20.100000000000001" customHeight="1" x14ac:dyDescent="0.3">
      <c r="A478" s="93">
        <f>ROW()</f>
        <v>478</v>
      </c>
      <c r="B478" s="142" t="str">
        <f t="shared" si="118"/>
        <v/>
      </c>
      <c r="C478" s="142" t="str">
        <f t="shared" si="106"/>
        <v/>
      </c>
      <c r="D478" s="142" t="str">
        <f>IF(C478="","",COUNTIFS(C$11:C478,"&gt;0"))</f>
        <v/>
      </c>
      <c r="E478" s="57"/>
      <c r="F478" s="58"/>
      <c r="G478" s="58"/>
      <c r="H478" s="57"/>
      <c r="I478" s="192"/>
      <c r="J478" s="68"/>
      <c r="K478" s="70">
        <v>0</v>
      </c>
      <c r="L478" s="196" t="str">
        <f>IFERROR(VLOOKUP(J478,Lists!J$4:K$719,2,FALSE),"")</f>
        <v/>
      </c>
      <c r="M478" s="71" t="str">
        <f>IFERROR(VLOOKUP(J478,Lists!J$4:L$719,3,FALSE),"")</f>
        <v/>
      </c>
      <c r="N478" s="72" t="str">
        <f t="shared" si="119"/>
        <v/>
      </c>
      <c r="O478" s="66"/>
      <c r="P478" s="193"/>
      <c r="Q478" s="194"/>
      <c r="R478" s="293"/>
      <c r="S478" s="97"/>
      <c r="T478" s="105"/>
      <c r="U478" s="106"/>
      <c r="V478" s="97"/>
      <c r="W478" s="107"/>
      <c r="X478" s="117"/>
      <c r="Y478" s="87" t="str">
        <f>IFERROR(VLOOKUP(I478,Lists!A$4:B$11,2,FALSE),"")</f>
        <v/>
      </c>
      <c r="Z478" s="87" t="str">
        <f>IFERROR(VLOOKUP(#REF!,Lists!A$12:B$45,2,FALSE),"")</f>
        <v/>
      </c>
      <c r="AA478" s="93" t="str">
        <f t="shared" si="107"/>
        <v/>
      </c>
      <c r="AB478" s="103" t="str">
        <f t="shared" si="108"/>
        <v/>
      </c>
      <c r="AC478" s="103" t="str">
        <f t="shared" si="109"/>
        <v/>
      </c>
      <c r="AD478" s="103" t="str">
        <f t="shared" si="110"/>
        <v/>
      </c>
      <c r="AE478" s="103" t="str">
        <f t="shared" si="111"/>
        <v/>
      </c>
      <c r="AF478" s="103" t="str">
        <f t="shared" si="112"/>
        <v/>
      </c>
      <c r="BO478" s="75" t="str">
        <f t="shared" si="113"/>
        <v/>
      </c>
      <c r="BP478" s="75" t="str">
        <f t="shared" si="114"/>
        <v/>
      </c>
      <c r="BQ478" s="75" t="str">
        <f t="shared" si="115"/>
        <v/>
      </c>
      <c r="BR478" s="75" t="str">
        <f t="shared" si="116"/>
        <v/>
      </c>
      <c r="BU478" s="75" t="str">
        <f t="shared" si="117"/>
        <v/>
      </c>
      <c r="CY478" s="42" t="str">
        <f t="shared" si="120"/>
        <v/>
      </c>
    </row>
    <row r="479" spans="1:103" ht="20.100000000000001" customHeight="1" x14ac:dyDescent="0.3">
      <c r="A479" s="93">
        <f>ROW()</f>
        <v>479</v>
      </c>
      <c r="B479" s="142" t="str">
        <f t="shared" si="118"/>
        <v/>
      </c>
      <c r="C479" s="142" t="str">
        <f t="shared" si="106"/>
        <v/>
      </c>
      <c r="D479" s="142" t="str">
        <f>IF(C479="","",COUNTIFS(C$11:C479,"&gt;0"))</f>
        <v/>
      </c>
      <c r="E479" s="57"/>
      <c r="F479" s="58"/>
      <c r="G479" s="58"/>
      <c r="H479" s="57"/>
      <c r="I479" s="192"/>
      <c r="J479" s="68"/>
      <c r="K479" s="70">
        <v>0</v>
      </c>
      <c r="L479" s="196" t="str">
        <f>IFERROR(VLOOKUP(J479,Lists!J$4:K$719,2,FALSE),"")</f>
        <v/>
      </c>
      <c r="M479" s="71" t="str">
        <f>IFERROR(VLOOKUP(J479,Lists!J$4:L$719,3,FALSE),"")</f>
        <v/>
      </c>
      <c r="N479" s="72" t="str">
        <f t="shared" si="119"/>
        <v/>
      </c>
      <c r="O479" s="66"/>
      <c r="P479" s="193"/>
      <c r="Q479" s="194"/>
      <c r="R479" s="293"/>
      <c r="S479" s="97"/>
      <c r="T479" s="105"/>
      <c r="U479" s="106"/>
      <c r="V479" s="97"/>
      <c r="W479" s="107"/>
      <c r="X479" s="117"/>
      <c r="Y479" s="87" t="str">
        <f>IFERROR(VLOOKUP(I479,Lists!A$4:B$11,2,FALSE),"")</f>
        <v/>
      </c>
      <c r="Z479" s="87" t="str">
        <f>IFERROR(VLOOKUP(#REF!,Lists!A$12:B$45,2,FALSE),"")</f>
        <v/>
      </c>
      <c r="AA479" s="93" t="str">
        <f t="shared" si="107"/>
        <v/>
      </c>
      <c r="AB479" s="103" t="str">
        <f t="shared" si="108"/>
        <v/>
      </c>
      <c r="AC479" s="103" t="str">
        <f t="shared" si="109"/>
        <v/>
      </c>
      <c r="AD479" s="103" t="str">
        <f t="shared" si="110"/>
        <v/>
      </c>
      <c r="AE479" s="103" t="str">
        <f t="shared" si="111"/>
        <v/>
      </c>
      <c r="AF479" s="103" t="str">
        <f t="shared" si="112"/>
        <v/>
      </c>
      <c r="BO479" s="75" t="str">
        <f t="shared" si="113"/>
        <v/>
      </c>
      <c r="BP479" s="75" t="str">
        <f t="shared" si="114"/>
        <v/>
      </c>
      <c r="BQ479" s="75" t="str">
        <f t="shared" si="115"/>
        <v/>
      </c>
      <c r="BR479" s="75" t="str">
        <f t="shared" si="116"/>
        <v/>
      </c>
      <c r="BU479" s="75" t="str">
        <f t="shared" si="117"/>
        <v/>
      </c>
      <c r="CY479" s="42" t="str">
        <f t="shared" si="120"/>
        <v/>
      </c>
    </row>
    <row r="480" spans="1:103" ht="20.100000000000001" customHeight="1" x14ac:dyDescent="0.3">
      <c r="A480" s="93">
        <f>ROW()</f>
        <v>480</v>
      </c>
      <c r="B480" s="142" t="str">
        <f t="shared" si="118"/>
        <v/>
      </c>
      <c r="C480" s="142" t="str">
        <f t="shared" si="106"/>
        <v/>
      </c>
      <c r="D480" s="142" t="str">
        <f>IF(C480="","",COUNTIFS(C$11:C480,"&gt;0"))</f>
        <v/>
      </c>
      <c r="E480" s="57"/>
      <c r="F480" s="58"/>
      <c r="G480" s="58"/>
      <c r="H480" s="57"/>
      <c r="I480" s="192"/>
      <c r="J480" s="68"/>
      <c r="K480" s="70">
        <v>0</v>
      </c>
      <c r="L480" s="196" t="str">
        <f>IFERROR(VLOOKUP(J480,Lists!J$4:K$719,2,FALSE),"")</f>
        <v/>
      </c>
      <c r="M480" s="71" t="str">
        <f>IFERROR(VLOOKUP(J480,Lists!J$4:L$719,3,FALSE),"")</f>
        <v/>
      </c>
      <c r="N480" s="72" t="str">
        <f t="shared" si="119"/>
        <v/>
      </c>
      <c r="O480" s="66"/>
      <c r="P480" s="193"/>
      <c r="Q480" s="194"/>
      <c r="R480" s="293"/>
      <c r="S480" s="97"/>
      <c r="T480" s="105"/>
      <c r="U480" s="106"/>
      <c r="V480" s="97"/>
      <c r="W480" s="107"/>
      <c r="X480" s="117"/>
      <c r="Y480" s="87" t="str">
        <f>IFERROR(VLOOKUP(I480,Lists!A$4:B$11,2,FALSE),"")</f>
        <v/>
      </c>
      <c r="Z480" s="87" t="str">
        <f>IFERROR(VLOOKUP(#REF!,Lists!A$12:B$45,2,FALSE),"")</f>
        <v/>
      </c>
      <c r="AA480" s="93" t="str">
        <f t="shared" si="107"/>
        <v/>
      </c>
      <c r="AB480" s="103" t="str">
        <f t="shared" si="108"/>
        <v/>
      </c>
      <c r="AC480" s="103" t="str">
        <f t="shared" si="109"/>
        <v/>
      </c>
      <c r="AD480" s="103" t="str">
        <f t="shared" si="110"/>
        <v/>
      </c>
      <c r="AE480" s="103" t="str">
        <f t="shared" si="111"/>
        <v/>
      </c>
      <c r="AF480" s="103" t="str">
        <f t="shared" si="112"/>
        <v/>
      </c>
      <c r="BO480" s="75" t="str">
        <f t="shared" si="113"/>
        <v/>
      </c>
      <c r="BP480" s="75" t="str">
        <f t="shared" si="114"/>
        <v/>
      </c>
      <c r="BQ480" s="75" t="str">
        <f t="shared" si="115"/>
        <v/>
      </c>
      <c r="BR480" s="75" t="str">
        <f t="shared" si="116"/>
        <v/>
      </c>
      <c r="BU480" s="75" t="str">
        <f t="shared" si="117"/>
        <v/>
      </c>
      <c r="CY480" s="42" t="str">
        <f t="shared" si="120"/>
        <v/>
      </c>
    </row>
    <row r="481" spans="1:103" ht="20.100000000000001" customHeight="1" x14ac:dyDescent="0.3">
      <c r="A481" s="93">
        <f>ROW()</f>
        <v>481</v>
      </c>
      <c r="B481" s="142" t="str">
        <f t="shared" si="118"/>
        <v/>
      </c>
      <c r="C481" s="142" t="str">
        <f t="shared" si="106"/>
        <v/>
      </c>
      <c r="D481" s="142" t="str">
        <f>IF(C481="","",COUNTIFS(C$11:C481,"&gt;0"))</f>
        <v/>
      </c>
      <c r="E481" s="57"/>
      <c r="F481" s="58"/>
      <c r="G481" s="58"/>
      <c r="H481" s="57"/>
      <c r="I481" s="192"/>
      <c r="J481" s="68"/>
      <c r="K481" s="70">
        <v>0</v>
      </c>
      <c r="L481" s="196" t="str">
        <f>IFERROR(VLOOKUP(J481,Lists!J$4:K$719,2,FALSE),"")</f>
        <v/>
      </c>
      <c r="M481" s="71" t="str">
        <f>IFERROR(VLOOKUP(J481,Lists!J$4:L$719,3,FALSE),"")</f>
        <v/>
      </c>
      <c r="N481" s="72" t="str">
        <f t="shared" si="119"/>
        <v/>
      </c>
      <c r="O481" s="66"/>
      <c r="P481" s="193"/>
      <c r="Q481" s="194"/>
      <c r="R481" s="293"/>
      <c r="S481" s="97"/>
      <c r="T481" s="105"/>
      <c r="U481" s="106"/>
      <c r="V481" s="97"/>
      <c r="W481" s="107"/>
      <c r="X481" s="117"/>
      <c r="Y481" s="87" t="str">
        <f>IFERROR(VLOOKUP(I481,Lists!A$4:B$11,2,FALSE),"")</f>
        <v/>
      </c>
      <c r="Z481" s="87" t="str">
        <f>IFERROR(VLOOKUP(#REF!,Lists!A$12:B$45,2,FALSE),"")</f>
        <v/>
      </c>
      <c r="AA481" s="93" t="str">
        <f t="shared" si="107"/>
        <v/>
      </c>
      <c r="AB481" s="103" t="str">
        <f t="shared" si="108"/>
        <v/>
      </c>
      <c r="AC481" s="103" t="str">
        <f t="shared" si="109"/>
        <v/>
      </c>
      <c r="AD481" s="103" t="str">
        <f t="shared" si="110"/>
        <v/>
      </c>
      <c r="AE481" s="103" t="str">
        <f t="shared" si="111"/>
        <v/>
      </c>
      <c r="AF481" s="103" t="str">
        <f t="shared" si="112"/>
        <v/>
      </c>
      <c r="BO481" s="75" t="str">
        <f t="shared" si="113"/>
        <v/>
      </c>
      <c r="BP481" s="75" t="str">
        <f t="shared" si="114"/>
        <v/>
      </c>
      <c r="BQ481" s="75" t="str">
        <f t="shared" si="115"/>
        <v/>
      </c>
      <c r="BR481" s="75" t="str">
        <f t="shared" si="116"/>
        <v/>
      </c>
      <c r="BU481" s="75" t="str">
        <f t="shared" si="117"/>
        <v/>
      </c>
      <c r="CY481" s="42" t="str">
        <f t="shared" si="120"/>
        <v/>
      </c>
    </row>
    <row r="482" spans="1:103" ht="20.100000000000001" customHeight="1" x14ac:dyDescent="0.3">
      <c r="A482" s="93">
        <f>ROW()</f>
        <v>482</v>
      </c>
      <c r="B482" s="142" t="str">
        <f t="shared" si="118"/>
        <v/>
      </c>
      <c r="C482" s="142" t="str">
        <f t="shared" si="106"/>
        <v/>
      </c>
      <c r="D482" s="142" t="str">
        <f>IF(C482="","",COUNTIFS(C$11:C482,"&gt;0"))</f>
        <v/>
      </c>
      <c r="E482" s="57"/>
      <c r="F482" s="58"/>
      <c r="G482" s="58"/>
      <c r="H482" s="57"/>
      <c r="I482" s="192"/>
      <c r="J482" s="68"/>
      <c r="K482" s="70">
        <v>0</v>
      </c>
      <c r="L482" s="196" t="str">
        <f>IFERROR(VLOOKUP(J482,Lists!J$4:K$719,2,FALSE),"")</f>
        <v/>
      </c>
      <c r="M482" s="71" t="str">
        <f>IFERROR(VLOOKUP(J482,Lists!J$4:L$719,3,FALSE),"")</f>
        <v/>
      </c>
      <c r="N482" s="72" t="str">
        <f t="shared" si="119"/>
        <v/>
      </c>
      <c r="O482" s="66"/>
      <c r="P482" s="193"/>
      <c r="Q482" s="194"/>
      <c r="R482" s="293"/>
      <c r="S482" s="97"/>
      <c r="T482" s="105"/>
      <c r="U482" s="106"/>
      <c r="V482" s="97"/>
      <c r="W482" s="107"/>
      <c r="X482" s="117"/>
      <c r="Y482" s="87" t="str">
        <f>IFERROR(VLOOKUP(I482,Lists!A$4:B$11,2,FALSE),"")</f>
        <v/>
      </c>
      <c r="Z482" s="87" t="str">
        <f>IFERROR(VLOOKUP(#REF!,Lists!A$12:B$45,2,FALSE),"")</f>
        <v/>
      </c>
      <c r="AA482" s="93" t="str">
        <f t="shared" si="107"/>
        <v/>
      </c>
      <c r="AB482" s="103" t="str">
        <f t="shared" si="108"/>
        <v/>
      </c>
      <c r="AC482" s="103" t="str">
        <f t="shared" si="109"/>
        <v/>
      </c>
      <c r="AD482" s="103" t="str">
        <f t="shared" si="110"/>
        <v/>
      </c>
      <c r="AE482" s="103" t="str">
        <f t="shared" si="111"/>
        <v/>
      </c>
      <c r="AF482" s="103" t="str">
        <f t="shared" si="112"/>
        <v/>
      </c>
      <c r="BO482" s="75" t="str">
        <f t="shared" si="113"/>
        <v/>
      </c>
      <c r="BP482" s="75" t="str">
        <f t="shared" si="114"/>
        <v/>
      </c>
      <c r="BQ482" s="75" t="str">
        <f t="shared" si="115"/>
        <v/>
      </c>
      <c r="BR482" s="75" t="str">
        <f t="shared" si="116"/>
        <v/>
      </c>
      <c r="BU482" s="75" t="str">
        <f t="shared" si="117"/>
        <v/>
      </c>
      <c r="CY482" s="42" t="str">
        <f t="shared" si="120"/>
        <v/>
      </c>
    </row>
    <row r="483" spans="1:103" ht="20.100000000000001" customHeight="1" x14ac:dyDescent="0.3">
      <c r="A483" s="93">
        <f>ROW()</f>
        <v>483</v>
      </c>
      <c r="B483" s="142" t="str">
        <f t="shared" si="118"/>
        <v/>
      </c>
      <c r="C483" s="142" t="str">
        <f t="shared" si="106"/>
        <v/>
      </c>
      <c r="D483" s="142" t="str">
        <f>IF(C483="","",COUNTIFS(C$11:C483,"&gt;0"))</f>
        <v/>
      </c>
      <c r="E483" s="57"/>
      <c r="F483" s="58"/>
      <c r="G483" s="58"/>
      <c r="H483" s="57"/>
      <c r="I483" s="192"/>
      <c r="J483" s="68"/>
      <c r="K483" s="70">
        <v>0</v>
      </c>
      <c r="L483" s="196" t="str">
        <f>IFERROR(VLOOKUP(J483,Lists!J$4:K$719,2,FALSE),"")</f>
        <v/>
      </c>
      <c r="M483" s="71" t="str">
        <f>IFERROR(VLOOKUP(J483,Lists!J$4:L$719,3,FALSE),"")</f>
        <v/>
      </c>
      <c r="N483" s="72" t="str">
        <f t="shared" si="119"/>
        <v/>
      </c>
      <c r="O483" s="66"/>
      <c r="P483" s="193"/>
      <c r="Q483" s="194"/>
      <c r="R483" s="293"/>
      <c r="S483" s="97"/>
      <c r="T483" s="105"/>
      <c r="U483" s="106"/>
      <c r="V483" s="97"/>
      <c r="W483" s="107"/>
      <c r="X483" s="117"/>
      <c r="Y483" s="87" t="str">
        <f>IFERROR(VLOOKUP(I483,Lists!A$4:B$11,2,FALSE),"")</f>
        <v/>
      </c>
      <c r="Z483" s="87" t="str">
        <f>IFERROR(VLOOKUP(#REF!,Lists!A$12:B$45,2,FALSE),"")</f>
        <v/>
      </c>
      <c r="AA483" s="93" t="str">
        <f t="shared" si="107"/>
        <v/>
      </c>
      <c r="AB483" s="103" t="str">
        <f t="shared" si="108"/>
        <v/>
      </c>
      <c r="AC483" s="103" t="str">
        <f t="shared" si="109"/>
        <v/>
      </c>
      <c r="AD483" s="103" t="str">
        <f t="shared" si="110"/>
        <v/>
      </c>
      <c r="AE483" s="103" t="str">
        <f t="shared" si="111"/>
        <v/>
      </c>
      <c r="AF483" s="103" t="str">
        <f t="shared" si="112"/>
        <v/>
      </c>
      <c r="BO483" s="75" t="str">
        <f t="shared" si="113"/>
        <v/>
      </c>
      <c r="BP483" s="75" t="str">
        <f t="shared" si="114"/>
        <v/>
      </c>
      <c r="BQ483" s="75" t="str">
        <f t="shared" si="115"/>
        <v/>
      </c>
      <c r="BR483" s="75" t="str">
        <f t="shared" si="116"/>
        <v/>
      </c>
      <c r="BU483" s="75" t="str">
        <f t="shared" si="117"/>
        <v/>
      </c>
      <c r="CY483" s="42" t="str">
        <f t="shared" si="120"/>
        <v/>
      </c>
    </row>
    <row r="484" spans="1:103" ht="20.100000000000001" customHeight="1" x14ac:dyDescent="0.3">
      <c r="A484" s="93">
        <f>ROW()</f>
        <v>484</v>
      </c>
      <c r="B484" s="142" t="str">
        <f t="shared" si="118"/>
        <v/>
      </c>
      <c r="C484" s="142" t="str">
        <f t="shared" si="106"/>
        <v/>
      </c>
      <c r="D484" s="142" t="str">
        <f>IF(C484="","",COUNTIFS(C$11:C484,"&gt;0"))</f>
        <v/>
      </c>
      <c r="E484" s="57"/>
      <c r="F484" s="58"/>
      <c r="G484" s="58"/>
      <c r="H484" s="57"/>
      <c r="I484" s="192"/>
      <c r="J484" s="68"/>
      <c r="K484" s="70">
        <v>0</v>
      </c>
      <c r="L484" s="196" t="str">
        <f>IFERROR(VLOOKUP(J484,Lists!J$4:K$719,2,FALSE),"")</f>
        <v/>
      </c>
      <c r="M484" s="71" t="str">
        <f>IFERROR(VLOOKUP(J484,Lists!J$4:L$719,3,FALSE),"")</f>
        <v/>
      </c>
      <c r="N484" s="72" t="str">
        <f t="shared" si="119"/>
        <v/>
      </c>
      <c r="O484" s="66"/>
      <c r="P484" s="193"/>
      <c r="Q484" s="194"/>
      <c r="R484" s="293"/>
      <c r="S484" s="97"/>
      <c r="T484" s="105"/>
      <c r="U484" s="106"/>
      <c r="V484" s="97"/>
      <c r="W484" s="107"/>
      <c r="X484" s="117"/>
      <c r="Y484" s="87" t="str">
        <f>IFERROR(VLOOKUP(I484,Lists!A$4:B$11,2,FALSE),"")</f>
        <v/>
      </c>
      <c r="Z484" s="87" t="str">
        <f>IFERROR(VLOOKUP(#REF!,Lists!A$12:B$45,2,FALSE),"")</f>
        <v/>
      </c>
      <c r="AA484" s="93" t="str">
        <f t="shared" si="107"/>
        <v/>
      </c>
      <c r="AB484" s="103" t="str">
        <f t="shared" si="108"/>
        <v/>
      </c>
      <c r="AC484" s="103" t="str">
        <f t="shared" si="109"/>
        <v/>
      </c>
      <c r="AD484" s="103" t="str">
        <f t="shared" si="110"/>
        <v/>
      </c>
      <c r="AE484" s="103" t="str">
        <f t="shared" si="111"/>
        <v/>
      </c>
      <c r="AF484" s="103" t="str">
        <f t="shared" si="112"/>
        <v/>
      </c>
      <c r="BO484" s="75" t="str">
        <f t="shared" si="113"/>
        <v/>
      </c>
      <c r="BP484" s="75" t="str">
        <f t="shared" si="114"/>
        <v/>
      </c>
      <c r="BQ484" s="75" t="str">
        <f t="shared" si="115"/>
        <v/>
      </c>
      <c r="BR484" s="75" t="str">
        <f t="shared" si="116"/>
        <v/>
      </c>
      <c r="BU484" s="75" t="str">
        <f t="shared" si="117"/>
        <v/>
      </c>
      <c r="CY484" s="42" t="str">
        <f t="shared" si="120"/>
        <v/>
      </c>
    </row>
    <row r="485" spans="1:103" ht="20.100000000000001" customHeight="1" x14ac:dyDescent="0.3">
      <c r="A485" s="93">
        <f>ROW()</f>
        <v>485</v>
      </c>
      <c r="B485" s="142" t="str">
        <f t="shared" si="118"/>
        <v/>
      </c>
      <c r="C485" s="142" t="str">
        <f t="shared" si="106"/>
        <v/>
      </c>
      <c r="D485" s="142" t="str">
        <f>IF(C485="","",COUNTIFS(C$11:C485,"&gt;0"))</f>
        <v/>
      </c>
      <c r="E485" s="57"/>
      <c r="F485" s="58"/>
      <c r="G485" s="58"/>
      <c r="H485" s="57"/>
      <c r="I485" s="192"/>
      <c r="J485" s="68"/>
      <c r="K485" s="70">
        <v>0</v>
      </c>
      <c r="L485" s="196" t="str">
        <f>IFERROR(VLOOKUP(J485,Lists!J$4:K$719,2,FALSE),"")</f>
        <v/>
      </c>
      <c r="M485" s="71" t="str">
        <f>IFERROR(VLOOKUP(J485,Lists!J$4:L$719,3,FALSE),"")</f>
        <v/>
      </c>
      <c r="N485" s="72" t="str">
        <f t="shared" si="119"/>
        <v/>
      </c>
      <c r="O485" s="66"/>
      <c r="P485" s="193"/>
      <c r="Q485" s="194"/>
      <c r="R485" s="293"/>
      <c r="S485" s="97"/>
      <c r="T485" s="105"/>
      <c r="U485" s="106"/>
      <c r="V485" s="97"/>
      <c r="W485" s="107"/>
      <c r="X485" s="117"/>
      <c r="Y485" s="87" t="str">
        <f>IFERROR(VLOOKUP(I485,Lists!A$4:B$11,2,FALSE),"")</f>
        <v/>
      </c>
      <c r="Z485" s="87" t="str">
        <f>IFERROR(VLOOKUP(#REF!,Lists!A$12:B$45,2,FALSE),"")</f>
        <v/>
      </c>
      <c r="AA485" s="93" t="str">
        <f t="shared" si="107"/>
        <v/>
      </c>
      <c r="AB485" s="103" t="str">
        <f t="shared" si="108"/>
        <v/>
      </c>
      <c r="AC485" s="103" t="str">
        <f t="shared" si="109"/>
        <v/>
      </c>
      <c r="AD485" s="103" t="str">
        <f t="shared" si="110"/>
        <v/>
      </c>
      <c r="AE485" s="103" t="str">
        <f t="shared" si="111"/>
        <v/>
      </c>
      <c r="AF485" s="103" t="str">
        <f t="shared" si="112"/>
        <v/>
      </c>
      <c r="BO485" s="75" t="str">
        <f t="shared" si="113"/>
        <v/>
      </c>
      <c r="BP485" s="75" t="str">
        <f t="shared" si="114"/>
        <v/>
      </c>
      <c r="BQ485" s="75" t="str">
        <f t="shared" si="115"/>
        <v/>
      </c>
      <c r="BR485" s="75" t="str">
        <f t="shared" si="116"/>
        <v/>
      </c>
      <c r="BU485" s="75" t="str">
        <f t="shared" si="117"/>
        <v/>
      </c>
      <c r="CY485" s="42" t="str">
        <f t="shared" si="120"/>
        <v/>
      </c>
    </row>
    <row r="486" spans="1:103" ht="20.100000000000001" customHeight="1" x14ac:dyDescent="0.3">
      <c r="A486" s="93">
        <f>ROW()</f>
        <v>486</v>
      </c>
      <c r="B486" s="142" t="str">
        <f t="shared" si="118"/>
        <v/>
      </c>
      <c r="C486" s="142" t="str">
        <f t="shared" si="106"/>
        <v/>
      </c>
      <c r="D486" s="142" t="str">
        <f>IF(C486="","",COUNTIFS(C$11:C486,"&gt;0"))</f>
        <v/>
      </c>
      <c r="E486" s="57"/>
      <c r="F486" s="58"/>
      <c r="G486" s="58"/>
      <c r="H486" s="57"/>
      <c r="I486" s="192"/>
      <c r="J486" s="68"/>
      <c r="K486" s="70">
        <v>0</v>
      </c>
      <c r="L486" s="196" t="str">
        <f>IFERROR(VLOOKUP(J486,Lists!J$4:K$719,2,FALSE),"")</f>
        <v/>
      </c>
      <c r="M486" s="71" t="str">
        <f>IFERROR(VLOOKUP(J486,Lists!J$4:L$719,3,FALSE),"")</f>
        <v/>
      </c>
      <c r="N486" s="72" t="str">
        <f t="shared" si="119"/>
        <v/>
      </c>
      <c r="O486" s="66"/>
      <c r="P486" s="193"/>
      <c r="Q486" s="194"/>
      <c r="R486" s="293"/>
      <c r="S486" s="97"/>
      <c r="T486" s="105"/>
      <c r="U486" s="106"/>
      <c r="V486" s="97"/>
      <c r="W486" s="107"/>
      <c r="X486" s="117"/>
      <c r="Y486" s="87" t="str">
        <f>IFERROR(VLOOKUP(I486,Lists!A$4:B$11,2,FALSE),"")</f>
        <v/>
      </c>
      <c r="Z486" s="87" t="str">
        <f>IFERROR(VLOOKUP(#REF!,Lists!A$12:B$45,2,FALSE),"")</f>
        <v/>
      </c>
      <c r="AA486" s="93" t="str">
        <f t="shared" si="107"/>
        <v/>
      </c>
      <c r="AB486" s="103" t="str">
        <f t="shared" si="108"/>
        <v/>
      </c>
      <c r="AC486" s="103" t="str">
        <f t="shared" si="109"/>
        <v/>
      </c>
      <c r="AD486" s="103" t="str">
        <f t="shared" si="110"/>
        <v/>
      </c>
      <c r="AE486" s="103" t="str">
        <f t="shared" si="111"/>
        <v/>
      </c>
      <c r="AF486" s="103" t="str">
        <f t="shared" si="112"/>
        <v/>
      </c>
      <c r="BO486" s="75" t="str">
        <f t="shared" si="113"/>
        <v/>
      </c>
      <c r="BP486" s="75" t="str">
        <f t="shared" si="114"/>
        <v/>
      </c>
      <c r="BQ486" s="75" t="str">
        <f t="shared" si="115"/>
        <v/>
      </c>
      <c r="BR486" s="75" t="str">
        <f t="shared" si="116"/>
        <v/>
      </c>
      <c r="BU486" s="75" t="str">
        <f t="shared" si="117"/>
        <v/>
      </c>
      <c r="CY486" s="42" t="str">
        <f t="shared" si="120"/>
        <v/>
      </c>
    </row>
    <row r="487" spans="1:103" ht="20.100000000000001" customHeight="1" x14ac:dyDescent="0.3">
      <c r="A487" s="93">
        <f>ROW()</f>
        <v>487</v>
      </c>
      <c r="B487" s="142" t="str">
        <f t="shared" si="118"/>
        <v/>
      </c>
      <c r="C487" s="142" t="str">
        <f t="shared" si="106"/>
        <v/>
      </c>
      <c r="D487" s="142" t="str">
        <f>IF(C487="","",COUNTIFS(C$11:C487,"&gt;0"))</f>
        <v/>
      </c>
      <c r="E487" s="57"/>
      <c r="F487" s="58"/>
      <c r="G487" s="58"/>
      <c r="H487" s="57"/>
      <c r="I487" s="192"/>
      <c r="J487" s="68"/>
      <c r="K487" s="70">
        <v>0</v>
      </c>
      <c r="L487" s="196" t="str">
        <f>IFERROR(VLOOKUP(J487,Lists!J$4:K$719,2,FALSE),"")</f>
        <v/>
      </c>
      <c r="M487" s="71" t="str">
        <f>IFERROR(VLOOKUP(J487,Lists!J$4:L$719,3,FALSE),"")</f>
        <v/>
      </c>
      <c r="N487" s="72" t="str">
        <f t="shared" si="119"/>
        <v/>
      </c>
      <c r="O487" s="66"/>
      <c r="P487" s="193"/>
      <c r="Q487" s="194"/>
      <c r="R487" s="293"/>
      <c r="S487" s="97"/>
      <c r="T487" s="105"/>
      <c r="U487" s="106"/>
      <c r="V487" s="97"/>
      <c r="W487" s="107"/>
      <c r="X487" s="117"/>
      <c r="Y487" s="87" t="str">
        <f>IFERROR(VLOOKUP(I487,Lists!A$4:B$11,2,FALSE),"")</f>
        <v/>
      </c>
      <c r="Z487" s="87" t="str">
        <f>IFERROR(VLOOKUP(#REF!,Lists!A$12:B$45,2,FALSE),"")</f>
        <v/>
      </c>
      <c r="AA487" s="93" t="str">
        <f t="shared" si="107"/>
        <v/>
      </c>
      <c r="AB487" s="103" t="str">
        <f t="shared" si="108"/>
        <v/>
      </c>
      <c r="AC487" s="103" t="str">
        <f t="shared" si="109"/>
        <v/>
      </c>
      <c r="AD487" s="103" t="str">
        <f t="shared" si="110"/>
        <v/>
      </c>
      <c r="AE487" s="103" t="str">
        <f t="shared" si="111"/>
        <v/>
      </c>
      <c r="AF487" s="103" t="str">
        <f t="shared" si="112"/>
        <v/>
      </c>
      <c r="BO487" s="75" t="str">
        <f t="shared" si="113"/>
        <v/>
      </c>
      <c r="BP487" s="75" t="str">
        <f t="shared" si="114"/>
        <v/>
      </c>
      <c r="BQ487" s="75" t="str">
        <f t="shared" si="115"/>
        <v/>
      </c>
      <c r="BR487" s="75" t="str">
        <f t="shared" si="116"/>
        <v/>
      </c>
      <c r="BU487" s="75" t="str">
        <f t="shared" si="117"/>
        <v/>
      </c>
      <c r="CY487" s="42" t="str">
        <f t="shared" si="120"/>
        <v/>
      </c>
    </row>
    <row r="488" spans="1:103" ht="20.100000000000001" customHeight="1" x14ac:dyDescent="0.3">
      <c r="A488" s="93">
        <f>ROW()</f>
        <v>488</v>
      </c>
      <c r="B488" s="142" t="str">
        <f t="shared" si="118"/>
        <v/>
      </c>
      <c r="C488" s="142" t="str">
        <f t="shared" si="106"/>
        <v/>
      </c>
      <c r="D488" s="142" t="str">
        <f>IF(C488="","",COUNTIFS(C$11:C488,"&gt;0"))</f>
        <v/>
      </c>
      <c r="E488" s="57"/>
      <c r="F488" s="58"/>
      <c r="G488" s="58"/>
      <c r="H488" s="57"/>
      <c r="I488" s="192"/>
      <c r="J488" s="68"/>
      <c r="K488" s="70">
        <v>0</v>
      </c>
      <c r="L488" s="196" t="str">
        <f>IFERROR(VLOOKUP(J488,Lists!J$4:K$719,2,FALSE),"")</f>
        <v/>
      </c>
      <c r="M488" s="71" t="str">
        <f>IFERROR(VLOOKUP(J488,Lists!J$4:L$719,3,FALSE),"")</f>
        <v/>
      </c>
      <c r="N488" s="72" t="str">
        <f t="shared" si="119"/>
        <v/>
      </c>
      <c r="O488" s="66"/>
      <c r="P488" s="193"/>
      <c r="Q488" s="194"/>
      <c r="R488" s="293"/>
      <c r="S488" s="97"/>
      <c r="T488" s="105"/>
      <c r="U488" s="106"/>
      <c r="V488" s="97"/>
      <c r="W488" s="107"/>
      <c r="X488" s="117"/>
      <c r="Y488" s="87" t="str">
        <f>IFERROR(VLOOKUP(I488,Lists!A$4:B$11,2,FALSE),"")</f>
        <v/>
      </c>
      <c r="Z488" s="87" t="str">
        <f>IFERROR(VLOOKUP(#REF!,Lists!A$12:B$45,2,FALSE),"")</f>
        <v/>
      </c>
      <c r="AA488" s="93" t="str">
        <f t="shared" si="107"/>
        <v/>
      </c>
      <c r="AB488" s="103" t="str">
        <f t="shared" si="108"/>
        <v/>
      </c>
      <c r="AC488" s="103" t="str">
        <f t="shared" si="109"/>
        <v/>
      </c>
      <c r="AD488" s="103" t="str">
        <f t="shared" si="110"/>
        <v/>
      </c>
      <c r="AE488" s="103" t="str">
        <f t="shared" si="111"/>
        <v/>
      </c>
      <c r="AF488" s="103" t="str">
        <f t="shared" si="112"/>
        <v/>
      </c>
      <c r="BO488" s="75" t="str">
        <f t="shared" si="113"/>
        <v/>
      </c>
      <c r="BP488" s="75" t="str">
        <f t="shared" si="114"/>
        <v/>
      </c>
      <c r="BQ488" s="75" t="str">
        <f t="shared" si="115"/>
        <v/>
      </c>
      <c r="BR488" s="75" t="str">
        <f t="shared" si="116"/>
        <v/>
      </c>
      <c r="BU488" s="75" t="str">
        <f t="shared" si="117"/>
        <v/>
      </c>
      <c r="CY488" s="42" t="str">
        <f t="shared" si="120"/>
        <v/>
      </c>
    </row>
    <row r="489" spans="1:103" ht="20.100000000000001" customHeight="1" x14ac:dyDescent="0.3">
      <c r="A489" s="93">
        <f>ROW()</f>
        <v>489</v>
      </c>
      <c r="B489" s="142" t="str">
        <f t="shared" si="118"/>
        <v/>
      </c>
      <c r="C489" s="142" t="str">
        <f t="shared" si="106"/>
        <v/>
      </c>
      <c r="D489" s="142" t="str">
        <f>IF(C489="","",COUNTIFS(C$11:C489,"&gt;0"))</f>
        <v/>
      </c>
      <c r="E489" s="57"/>
      <c r="F489" s="58"/>
      <c r="G489" s="58"/>
      <c r="H489" s="57"/>
      <c r="I489" s="192"/>
      <c r="J489" s="68"/>
      <c r="K489" s="70">
        <v>0</v>
      </c>
      <c r="L489" s="196" t="str">
        <f>IFERROR(VLOOKUP(J489,Lists!J$4:K$719,2,FALSE),"")</f>
        <v/>
      </c>
      <c r="M489" s="71" t="str">
        <f>IFERROR(VLOOKUP(J489,Lists!J$4:L$719,3,FALSE),"")</f>
        <v/>
      </c>
      <c r="N489" s="72" t="str">
        <f t="shared" si="119"/>
        <v/>
      </c>
      <c r="O489" s="66"/>
      <c r="P489" s="193"/>
      <c r="Q489" s="194"/>
      <c r="R489" s="293"/>
      <c r="S489" s="97"/>
      <c r="T489" s="105"/>
      <c r="U489" s="106"/>
      <c r="V489" s="97"/>
      <c r="W489" s="107"/>
      <c r="X489" s="117"/>
      <c r="Y489" s="87" t="str">
        <f>IFERROR(VLOOKUP(I489,Lists!A$4:B$11,2,FALSE),"")</f>
        <v/>
      </c>
      <c r="Z489" s="87" t="str">
        <f>IFERROR(VLOOKUP(#REF!,Lists!A$12:B$45,2,FALSE),"")</f>
        <v/>
      </c>
      <c r="AA489" s="93" t="str">
        <f t="shared" si="107"/>
        <v/>
      </c>
      <c r="AB489" s="103" t="str">
        <f t="shared" si="108"/>
        <v/>
      </c>
      <c r="AC489" s="103" t="str">
        <f t="shared" si="109"/>
        <v/>
      </c>
      <c r="AD489" s="103" t="str">
        <f t="shared" si="110"/>
        <v/>
      </c>
      <c r="AE489" s="103" t="str">
        <f t="shared" si="111"/>
        <v/>
      </c>
      <c r="AF489" s="103" t="str">
        <f t="shared" si="112"/>
        <v/>
      </c>
      <c r="BO489" s="75" t="str">
        <f t="shared" si="113"/>
        <v/>
      </c>
      <c r="BP489" s="75" t="str">
        <f t="shared" si="114"/>
        <v/>
      </c>
      <c r="BQ489" s="75" t="str">
        <f t="shared" si="115"/>
        <v/>
      </c>
      <c r="BR489" s="75" t="str">
        <f t="shared" si="116"/>
        <v/>
      </c>
      <c r="BU489" s="75" t="str">
        <f t="shared" si="117"/>
        <v/>
      </c>
      <c r="CY489" s="42" t="str">
        <f t="shared" si="120"/>
        <v/>
      </c>
    </row>
    <row r="490" spans="1:103" ht="20.100000000000001" customHeight="1" x14ac:dyDescent="0.3">
      <c r="A490" s="93">
        <f>ROW()</f>
        <v>490</v>
      </c>
      <c r="B490" s="142" t="str">
        <f t="shared" si="118"/>
        <v/>
      </c>
      <c r="C490" s="142" t="str">
        <f t="shared" si="106"/>
        <v/>
      </c>
      <c r="D490" s="142" t="str">
        <f>IF(C490="","",COUNTIFS(C$11:C490,"&gt;0"))</f>
        <v/>
      </c>
      <c r="E490" s="57"/>
      <c r="F490" s="58"/>
      <c r="G490" s="58"/>
      <c r="H490" s="57"/>
      <c r="I490" s="192"/>
      <c r="J490" s="68"/>
      <c r="K490" s="70">
        <v>0</v>
      </c>
      <c r="L490" s="196" t="str">
        <f>IFERROR(VLOOKUP(J490,Lists!J$4:K$719,2,FALSE),"")</f>
        <v/>
      </c>
      <c r="M490" s="71" t="str">
        <f>IFERROR(VLOOKUP(J490,Lists!J$4:L$719,3,FALSE),"")</f>
        <v/>
      </c>
      <c r="N490" s="72" t="str">
        <f t="shared" si="119"/>
        <v/>
      </c>
      <c r="O490" s="66"/>
      <c r="P490" s="193"/>
      <c r="Q490" s="194"/>
      <c r="R490" s="293"/>
      <c r="S490" s="97"/>
      <c r="T490" s="105"/>
      <c r="U490" s="106"/>
      <c r="V490" s="97"/>
      <c r="W490" s="107"/>
      <c r="X490" s="117"/>
      <c r="Y490" s="87" t="str">
        <f>IFERROR(VLOOKUP(I490,Lists!A$4:B$11,2,FALSE),"")</f>
        <v/>
      </c>
      <c r="Z490" s="87" t="str">
        <f>IFERROR(VLOOKUP(#REF!,Lists!A$12:B$45,2,FALSE),"")</f>
        <v/>
      </c>
      <c r="AA490" s="93" t="str">
        <f t="shared" si="107"/>
        <v/>
      </c>
      <c r="AB490" s="103" t="str">
        <f t="shared" si="108"/>
        <v/>
      </c>
      <c r="AC490" s="103" t="str">
        <f t="shared" si="109"/>
        <v/>
      </c>
      <c r="AD490" s="103" t="str">
        <f t="shared" si="110"/>
        <v/>
      </c>
      <c r="AE490" s="103" t="str">
        <f t="shared" si="111"/>
        <v/>
      </c>
      <c r="AF490" s="103" t="str">
        <f t="shared" si="112"/>
        <v/>
      </c>
      <c r="BO490" s="75" t="str">
        <f t="shared" si="113"/>
        <v/>
      </c>
      <c r="BP490" s="75" t="str">
        <f t="shared" si="114"/>
        <v/>
      </c>
      <c r="BQ490" s="75" t="str">
        <f t="shared" si="115"/>
        <v/>
      </c>
      <c r="BR490" s="75" t="str">
        <f t="shared" si="116"/>
        <v/>
      </c>
      <c r="BU490" s="75" t="str">
        <f t="shared" si="117"/>
        <v/>
      </c>
      <c r="CY490" s="42" t="str">
        <f t="shared" si="120"/>
        <v/>
      </c>
    </row>
    <row r="491" spans="1:103" ht="20.100000000000001" customHeight="1" x14ac:dyDescent="0.3">
      <c r="A491" s="93">
        <f>ROW()</f>
        <v>491</v>
      </c>
      <c r="B491" s="142" t="str">
        <f t="shared" si="118"/>
        <v/>
      </c>
      <c r="C491" s="142" t="str">
        <f t="shared" si="106"/>
        <v/>
      </c>
      <c r="D491" s="142" t="str">
        <f>IF(C491="","",COUNTIFS(C$11:C491,"&gt;0"))</f>
        <v/>
      </c>
      <c r="E491" s="57"/>
      <c r="F491" s="58"/>
      <c r="G491" s="58"/>
      <c r="H491" s="57"/>
      <c r="I491" s="192"/>
      <c r="J491" s="68"/>
      <c r="K491" s="70">
        <v>0</v>
      </c>
      <c r="L491" s="196" t="str">
        <f>IFERROR(VLOOKUP(J491,Lists!J$4:K$719,2,FALSE),"")</f>
        <v/>
      </c>
      <c r="M491" s="71" t="str">
        <f>IFERROR(VLOOKUP(J491,Lists!J$4:L$719,3,FALSE),"")</f>
        <v/>
      </c>
      <c r="N491" s="72" t="str">
        <f t="shared" si="119"/>
        <v/>
      </c>
      <c r="O491" s="66"/>
      <c r="P491" s="193"/>
      <c r="Q491" s="194"/>
      <c r="R491" s="293"/>
      <c r="S491" s="97"/>
      <c r="T491" s="105"/>
      <c r="U491" s="106"/>
      <c r="V491" s="97"/>
      <c r="W491" s="107"/>
      <c r="X491" s="117"/>
      <c r="Y491" s="87" t="str">
        <f>IFERROR(VLOOKUP(I491,Lists!A$4:B$11,2,FALSE),"")</f>
        <v/>
      </c>
      <c r="Z491" s="87" t="str">
        <f>IFERROR(VLOOKUP(#REF!,Lists!A$12:B$45,2,FALSE),"")</f>
        <v/>
      </c>
      <c r="AA491" s="93" t="str">
        <f t="shared" si="107"/>
        <v/>
      </c>
      <c r="AB491" s="103" t="str">
        <f t="shared" si="108"/>
        <v/>
      </c>
      <c r="AC491" s="103" t="str">
        <f t="shared" si="109"/>
        <v/>
      </c>
      <c r="AD491" s="103" t="str">
        <f t="shared" si="110"/>
        <v/>
      </c>
      <c r="AE491" s="103" t="str">
        <f t="shared" si="111"/>
        <v/>
      </c>
      <c r="AF491" s="103" t="str">
        <f t="shared" si="112"/>
        <v/>
      </c>
      <c r="BO491" s="75" t="str">
        <f t="shared" si="113"/>
        <v/>
      </c>
      <c r="BP491" s="75" t="str">
        <f t="shared" si="114"/>
        <v/>
      </c>
      <c r="BQ491" s="75" t="str">
        <f t="shared" si="115"/>
        <v/>
      </c>
      <c r="BR491" s="75" t="str">
        <f t="shared" si="116"/>
        <v/>
      </c>
      <c r="BU491" s="75" t="str">
        <f t="shared" si="117"/>
        <v/>
      </c>
      <c r="CY491" s="42" t="str">
        <f t="shared" si="120"/>
        <v/>
      </c>
    </row>
    <row r="492" spans="1:103" ht="20.100000000000001" customHeight="1" x14ac:dyDescent="0.3">
      <c r="A492" s="93">
        <f>ROW()</f>
        <v>492</v>
      </c>
      <c r="B492" s="142" t="str">
        <f t="shared" si="118"/>
        <v/>
      </c>
      <c r="C492" s="142" t="str">
        <f t="shared" si="106"/>
        <v/>
      </c>
      <c r="D492" s="142" t="str">
        <f>IF(C492="","",COUNTIFS(C$11:C492,"&gt;0"))</f>
        <v/>
      </c>
      <c r="E492" s="57"/>
      <c r="F492" s="58"/>
      <c r="G492" s="58"/>
      <c r="H492" s="57"/>
      <c r="I492" s="192"/>
      <c r="J492" s="68"/>
      <c r="K492" s="70">
        <v>0</v>
      </c>
      <c r="L492" s="196" t="str">
        <f>IFERROR(VLOOKUP(J492,Lists!J$4:K$719,2,FALSE),"")</f>
        <v/>
      </c>
      <c r="M492" s="71" t="str">
        <f>IFERROR(VLOOKUP(J492,Lists!J$4:L$719,3,FALSE),"")</f>
        <v/>
      </c>
      <c r="N492" s="72" t="str">
        <f t="shared" si="119"/>
        <v/>
      </c>
      <c r="O492" s="66"/>
      <c r="P492" s="193"/>
      <c r="Q492" s="194"/>
      <c r="R492" s="293"/>
      <c r="S492" s="97"/>
      <c r="T492" s="105"/>
      <c r="U492" s="106"/>
      <c r="V492" s="97"/>
      <c r="W492" s="107"/>
      <c r="X492" s="117"/>
      <c r="Y492" s="87" t="str">
        <f>IFERROR(VLOOKUP(I492,Lists!A$4:B$11,2,FALSE),"")</f>
        <v/>
      </c>
      <c r="Z492" s="87" t="str">
        <f>IFERROR(VLOOKUP(#REF!,Lists!A$12:B$45,2,FALSE),"")</f>
        <v/>
      </c>
      <c r="AA492" s="93" t="str">
        <f t="shared" si="107"/>
        <v/>
      </c>
      <c r="AB492" s="103" t="str">
        <f t="shared" si="108"/>
        <v/>
      </c>
      <c r="AC492" s="103" t="str">
        <f t="shared" si="109"/>
        <v/>
      </c>
      <c r="AD492" s="103" t="str">
        <f t="shared" si="110"/>
        <v/>
      </c>
      <c r="AE492" s="103" t="str">
        <f t="shared" si="111"/>
        <v/>
      </c>
      <c r="AF492" s="103" t="str">
        <f t="shared" si="112"/>
        <v/>
      </c>
      <c r="BO492" s="75" t="str">
        <f t="shared" si="113"/>
        <v/>
      </c>
      <c r="BP492" s="75" t="str">
        <f t="shared" si="114"/>
        <v/>
      </c>
      <c r="BQ492" s="75" t="str">
        <f t="shared" si="115"/>
        <v/>
      </c>
      <c r="BR492" s="75" t="str">
        <f t="shared" si="116"/>
        <v/>
      </c>
      <c r="BU492" s="75" t="str">
        <f t="shared" si="117"/>
        <v/>
      </c>
      <c r="CY492" s="42" t="str">
        <f t="shared" si="120"/>
        <v/>
      </c>
    </row>
    <row r="493" spans="1:103" ht="20.100000000000001" customHeight="1" x14ac:dyDescent="0.3">
      <c r="A493" s="93">
        <f>ROW()</f>
        <v>493</v>
      </c>
      <c r="B493" s="142" t="str">
        <f t="shared" si="118"/>
        <v/>
      </c>
      <c r="C493" s="142" t="str">
        <f t="shared" si="106"/>
        <v/>
      </c>
      <c r="D493" s="142" t="str">
        <f>IF(C493="","",COUNTIFS(C$11:C493,"&gt;0"))</f>
        <v/>
      </c>
      <c r="E493" s="57"/>
      <c r="F493" s="58"/>
      <c r="G493" s="58"/>
      <c r="H493" s="57"/>
      <c r="I493" s="192"/>
      <c r="J493" s="68"/>
      <c r="K493" s="70">
        <v>0</v>
      </c>
      <c r="L493" s="196" t="str">
        <f>IFERROR(VLOOKUP(J493,Lists!J$4:K$719,2,FALSE),"")</f>
        <v/>
      </c>
      <c r="M493" s="71" t="str">
        <f>IFERROR(VLOOKUP(J493,Lists!J$4:L$719,3,FALSE),"")</f>
        <v/>
      </c>
      <c r="N493" s="72" t="str">
        <f t="shared" si="119"/>
        <v/>
      </c>
      <c r="O493" s="66"/>
      <c r="P493" s="193"/>
      <c r="Q493" s="194"/>
      <c r="R493" s="293"/>
      <c r="S493" s="97"/>
      <c r="T493" s="105"/>
      <c r="U493" s="106"/>
      <c r="V493" s="97"/>
      <c r="W493" s="107"/>
      <c r="X493" s="117"/>
      <c r="Y493" s="87" t="str">
        <f>IFERROR(VLOOKUP(I493,Lists!A$4:B$11,2,FALSE),"")</f>
        <v/>
      </c>
      <c r="Z493" s="87" t="str">
        <f>IFERROR(VLOOKUP(#REF!,Lists!A$12:B$45,2,FALSE),"")</f>
        <v/>
      </c>
      <c r="AA493" s="93" t="str">
        <f t="shared" si="107"/>
        <v/>
      </c>
      <c r="AB493" s="103" t="str">
        <f t="shared" si="108"/>
        <v/>
      </c>
      <c r="AC493" s="103" t="str">
        <f t="shared" si="109"/>
        <v/>
      </c>
      <c r="AD493" s="103" t="str">
        <f t="shared" si="110"/>
        <v/>
      </c>
      <c r="AE493" s="103" t="str">
        <f t="shared" si="111"/>
        <v/>
      </c>
      <c r="AF493" s="103" t="str">
        <f t="shared" si="112"/>
        <v/>
      </c>
      <c r="BO493" s="75" t="str">
        <f t="shared" si="113"/>
        <v/>
      </c>
      <c r="BP493" s="75" t="str">
        <f t="shared" si="114"/>
        <v/>
      </c>
      <c r="BQ493" s="75" t="str">
        <f t="shared" si="115"/>
        <v/>
      </c>
      <c r="BR493" s="75" t="str">
        <f t="shared" si="116"/>
        <v/>
      </c>
      <c r="BU493" s="75" t="str">
        <f t="shared" si="117"/>
        <v/>
      </c>
      <c r="CY493" s="42" t="str">
        <f t="shared" si="120"/>
        <v/>
      </c>
    </row>
    <row r="494" spans="1:103" ht="20.100000000000001" customHeight="1" x14ac:dyDescent="0.3">
      <c r="A494" s="93">
        <f>ROW()</f>
        <v>494</v>
      </c>
      <c r="B494" s="142" t="str">
        <f t="shared" si="118"/>
        <v/>
      </c>
      <c r="C494" s="142" t="str">
        <f t="shared" si="106"/>
        <v/>
      </c>
      <c r="D494" s="142" t="str">
        <f>IF(C494="","",COUNTIFS(C$11:C494,"&gt;0"))</f>
        <v/>
      </c>
      <c r="E494" s="57"/>
      <c r="F494" s="58"/>
      <c r="G494" s="58"/>
      <c r="H494" s="57"/>
      <c r="I494" s="192"/>
      <c r="J494" s="68"/>
      <c r="K494" s="70">
        <v>0</v>
      </c>
      <c r="L494" s="196" t="str">
        <f>IFERROR(VLOOKUP(J494,Lists!J$4:K$719,2,FALSE),"")</f>
        <v/>
      </c>
      <c r="M494" s="71" t="str">
        <f>IFERROR(VLOOKUP(J494,Lists!J$4:L$719,3,FALSE),"")</f>
        <v/>
      </c>
      <c r="N494" s="72" t="str">
        <f t="shared" si="119"/>
        <v/>
      </c>
      <c r="O494" s="66"/>
      <c r="P494" s="193"/>
      <c r="Q494" s="194"/>
      <c r="R494" s="293"/>
      <c r="S494" s="97"/>
      <c r="T494" s="105"/>
      <c r="U494" s="106"/>
      <c r="V494" s="97"/>
      <c r="W494" s="107"/>
      <c r="X494" s="117"/>
      <c r="Y494" s="87" t="str">
        <f>IFERROR(VLOOKUP(I494,Lists!A$4:B$11,2,FALSE),"")</f>
        <v/>
      </c>
      <c r="Z494" s="87" t="str">
        <f>IFERROR(VLOOKUP(#REF!,Lists!A$12:B$45,2,FALSE),"")</f>
        <v/>
      </c>
      <c r="AA494" s="93" t="str">
        <f t="shared" si="107"/>
        <v/>
      </c>
      <c r="AB494" s="103" t="str">
        <f t="shared" si="108"/>
        <v/>
      </c>
      <c r="AC494" s="103" t="str">
        <f t="shared" si="109"/>
        <v/>
      </c>
      <c r="AD494" s="103" t="str">
        <f t="shared" si="110"/>
        <v/>
      </c>
      <c r="AE494" s="103" t="str">
        <f t="shared" si="111"/>
        <v/>
      </c>
      <c r="AF494" s="103" t="str">
        <f t="shared" si="112"/>
        <v/>
      </c>
      <c r="BO494" s="75" t="str">
        <f t="shared" si="113"/>
        <v/>
      </c>
      <c r="BP494" s="75" t="str">
        <f t="shared" si="114"/>
        <v/>
      </c>
      <c r="BQ494" s="75" t="str">
        <f t="shared" si="115"/>
        <v/>
      </c>
      <c r="BR494" s="75" t="str">
        <f t="shared" si="116"/>
        <v/>
      </c>
      <c r="BU494" s="75" t="str">
        <f t="shared" si="117"/>
        <v/>
      </c>
      <c r="CY494" s="42" t="str">
        <f t="shared" si="120"/>
        <v/>
      </c>
    </row>
    <row r="495" spans="1:103" ht="20.100000000000001" customHeight="1" x14ac:dyDescent="0.3">
      <c r="A495" s="93">
        <f>ROW()</f>
        <v>495</v>
      </c>
      <c r="B495" s="142" t="str">
        <f t="shared" si="118"/>
        <v/>
      </c>
      <c r="C495" s="142" t="str">
        <f t="shared" si="106"/>
        <v/>
      </c>
      <c r="D495" s="142" t="str">
        <f>IF(C495="","",COUNTIFS(C$11:C495,"&gt;0"))</f>
        <v/>
      </c>
      <c r="E495" s="57"/>
      <c r="F495" s="58"/>
      <c r="G495" s="58"/>
      <c r="H495" s="57"/>
      <c r="I495" s="192"/>
      <c r="J495" s="68"/>
      <c r="K495" s="70">
        <v>0</v>
      </c>
      <c r="L495" s="196" t="str">
        <f>IFERROR(VLOOKUP(J495,Lists!J$4:K$719,2,FALSE),"")</f>
        <v/>
      </c>
      <c r="M495" s="71" t="str">
        <f>IFERROR(VLOOKUP(J495,Lists!J$4:L$719,3,FALSE),"")</f>
        <v/>
      </c>
      <c r="N495" s="72" t="str">
        <f t="shared" si="119"/>
        <v/>
      </c>
      <c r="O495" s="66"/>
      <c r="P495" s="193"/>
      <c r="Q495" s="194"/>
      <c r="R495" s="293"/>
      <c r="S495" s="97"/>
      <c r="T495" s="105"/>
      <c r="U495" s="106"/>
      <c r="V495" s="97"/>
      <c r="W495" s="107"/>
      <c r="X495" s="117"/>
      <c r="Y495" s="87" t="str">
        <f>IFERROR(VLOOKUP(I495,Lists!A$4:B$11,2,FALSE),"")</f>
        <v/>
      </c>
      <c r="Z495" s="87" t="str">
        <f>IFERROR(VLOOKUP(#REF!,Lists!A$12:B$45,2,FALSE),"")</f>
        <v/>
      </c>
      <c r="AA495" s="93" t="str">
        <f t="shared" si="107"/>
        <v/>
      </c>
      <c r="AB495" s="103" t="str">
        <f t="shared" si="108"/>
        <v/>
      </c>
      <c r="AC495" s="103" t="str">
        <f t="shared" si="109"/>
        <v/>
      </c>
      <c r="AD495" s="103" t="str">
        <f t="shared" si="110"/>
        <v/>
      </c>
      <c r="AE495" s="103" t="str">
        <f t="shared" si="111"/>
        <v/>
      </c>
      <c r="AF495" s="103" t="str">
        <f t="shared" si="112"/>
        <v/>
      </c>
      <c r="BO495" s="75" t="str">
        <f t="shared" si="113"/>
        <v/>
      </c>
      <c r="BP495" s="75" t="str">
        <f t="shared" si="114"/>
        <v/>
      </c>
      <c r="BQ495" s="75" t="str">
        <f t="shared" si="115"/>
        <v/>
      </c>
      <c r="BR495" s="75" t="str">
        <f t="shared" si="116"/>
        <v/>
      </c>
      <c r="BU495" s="75" t="str">
        <f t="shared" si="117"/>
        <v/>
      </c>
      <c r="CY495" s="42" t="str">
        <f t="shared" si="120"/>
        <v/>
      </c>
    </row>
    <row r="496" spans="1:103" ht="20.100000000000001" customHeight="1" x14ac:dyDescent="0.3">
      <c r="A496" s="93">
        <f>ROW()</f>
        <v>496</v>
      </c>
      <c r="B496" s="142" t="str">
        <f t="shared" si="118"/>
        <v/>
      </c>
      <c r="C496" s="142" t="str">
        <f t="shared" si="106"/>
        <v/>
      </c>
      <c r="D496" s="142" t="str">
        <f>IF(C496="","",COUNTIFS(C$11:C496,"&gt;0"))</f>
        <v/>
      </c>
      <c r="E496" s="57"/>
      <c r="F496" s="58"/>
      <c r="G496" s="58"/>
      <c r="H496" s="57"/>
      <c r="I496" s="192"/>
      <c r="J496" s="68"/>
      <c r="K496" s="70">
        <v>0</v>
      </c>
      <c r="L496" s="196" t="str">
        <f>IFERROR(VLOOKUP(J496,Lists!J$4:K$719,2,FALSE),"")</f>
        <v/>
      </c>
      <c r="M496" s="71" t="str">
        <f>IFERROR(VLOOKUP(J496,Lists!J$4:L$719,3,FALSE),"")</f>
        <v/>
      </c>
      <c r="N496" s="72" t="str">
        <f t="shared" si="119"/>
        <v/>
      </c>
      <c r="O496" s="66"/>
      <c r="P496" s="193"/>
      <c r="Q496" s="194"/>
      <c r="R496" s="293"/>
      <c r="S496" s="97"/>
      <c r="T496" s="105"/>
      <c r="U496" s="106"/>
      <c r="V496" s="97"/>
      <c r="W496" s="107"/>
      <c r="X496" s="117"/>
      <c r="Y496" s="87" t="str">
        <f>IFERROR(VLOOKUP(I496,Lists!A$4:B$11,2,FALSE),"")</f>
        <v/>
      </c>
      <c r="Z496" s="87" t="str">
        <f>IFERROR(VLOOKUP(#REF!,Lists!A$12:B$45,2,FALSE),"")</f>
        <v/>
      </c>
      <c r="AA496" s="93" t="str">
        <f t="shared" si="107"/>
        <v/>
      </c>
      <c r="AB496" s="103" t="str">
        <f t="shared" si="108"/>
        <v/>
      </c>
      <c r="AC496" s="103" t="str">
        <f t="shared" si="109"/>
        <v/>
      </c>
      <c r="AD496" s="103" t="str">
        <f t="shared" si="110"/>
        <v/>
      </c>
      <c r="AE496" s="103" t="str">
        <f t="shared" si="111"/>
        <v/>
      </c>
      <c r="AF496" s="103" t="str">
        <f t="shared" si="112"/>
        <v/>
      </c>
      <c r="BO496" s="75" t="str">
        <f t="shared" si="113"/>
        <v/>
      </c>
      <c r="BP496" s="75" t="str">
        <f t="shared" si="114"/>
        <v/>
      </c>
      <c r="BQ496" s="75" t="str">
        <f t="shared" si="115"/>
        <v/>
      </c>
      <c r="BR496" s="75" t="str">
        <f t="shared" si="116"/>
        <v/>
      </c>
      <c r="BU496" s="75" t="str">
        <f t="shared" si="117"/>
        <v/>
      </c>
      <c r="CY496" s="42" t="str">
        <f t="shared" si="120"/>
        <v/>
      </c>
    </row>
    <row r="497" spans="1:103" ht="20.100000000000001" customHeight="1" x14ac:dyDescent="0.3">
      <c r="A497" s="93">
        <f>ROW()</f>
        <v>497</v>
      </c>
      <c r="B497" s="142" t="str">
        <f t="shared" si="118"/>
        <v/>
      </c>
      <c r="C497" s="142" t="str">
        <f t="shared" si="106"/>
        <v/>
      </c>
      <c r="D497" s="142" t="str">
        <f>IF(C497="","",COUNTIFS(C$11:C497,"&gt;0"))</f>
        <v/>
      </c>
      <c r="E497" s="57"/>
      <c r="F497" s="58"/>
      <c r="G497" s="58"/>
      <c r="H497" s="57"/>
      <c r="I497" s="192"/>
      <c r="J497" s="68"/>
      <c r="K497" s="70">
        <v>0</v>
      </c>
      <c r="L497" s="196" t="str">
        <f>IFERROR(VLOOKUP(J497,Lists!J$4:K$719,2,FALSE),"")</f>
        <v/>
      </c>
      <c r="M497" s="71" t="str">
        <f>IFERROR(VLOOKUP(J497,Lists!J$4:L$719,3,FALSE),"")</f>
        <v/>
      </c>
      <c r="N497" s="72" t="str">
        <f t="shared" si="119"/>
        <v/>
      </c>
      <c r="O497" s="66"/>
      <c r="P497" s="193"/>
      <c r="Q497" s="194"/>
      <c r="R497" s="293"/>
      <c r="S497" s="97"/>
      <c r="T497" s="105"/>
      <c r="U497" s="106"/>
      <c r="V497" s="97"/>
      <c r="W497" s="107"/>
      <c r="X497" s="117"/>
      <c r="Y497" s="87" t="str">
        <f>IFERROR(VLOOKUP(I497,Lists!A$4:B$11,2,FALSE),"")</f>
        <v/>
      </c>
      <c r="Z497" s="87" t="str">
        <f>IFERROR(VLOOKUP(#REF!,Lists!A$12:B$45,2,FALSE),"")</f>
        <v/>
      </c>
      <c r="AA497" s="93" t="str">
        <f t="shared" si="107"/>
        <v/>
      </c>
      <c r="AB497" s="103" t="str">
        <f t="shared" si="108"/>
        <v/>
      </c>
      <c r="AC497" s="103" t="str">
        <f t="shared" si="109"/>
        <v/>
      </c>
      <c r="AD497" s="103" t="str">
        <f t="shared" si="110"/>
        <v/>
      </c>
      <c r="AE497" s="103" t="str">
        <f t="shared" si="111"/>
        <v/>
      </c>
      <c r="AF497" s="103" t="str">
        <f t="shared" si="112"/>
        <v/>
      </c>
      <c r="BO497" s="75" t="str">
        <f t="shared" si="113"/>
        <v/>
      </c>
      <c r="BP497" s="75" t="str">
        <f t="shared" si="114"/>
        <v/>
      </c>
      <c r="BQ497" s="75" t="str">
        <f t="shared" si="115"/>
        <v/>
      </c>
      <c r="BR497" s="75" t="str">
        <f t="shared" si="116"/>
        <v/>
      </c>
      <c r="BU497" s="75" t="str">
        <f t="shared" si="117"/>
        <v/>
      </c>
      <c r="CY497" s="42" t="str">
        <f t="shared" si="120"/>
        <v/>
      </c>
    </row>
    <row r="498" spans="1:103" ht="20.100000000000001" customHeight="1" x14ac:dyDescent="0.3">
      <c r="A498" s="93">
        <f>ROW()</f>
        <v>498</v>
      </c>
      <c r="B498" s="142" t="str">
        <f t="shared" si="118"/>
        <v/>
      </c>
      <c r="C498" s="142" t="str">
        <f t="shared" si="106"/>
        <v/>
      </c>
      <c r="D498" s="142" t="str">
        <f>IF(C498="","",COUNTIFS(C$11:C498,"&gt;0"))</f>
        <v/>
      </c>
      <c r="E498" s="57"/>
      <c r="F498" s="58"/>
      <c r="G498" s="58"/>
      <c r="H498" s="57"/>
      <c r="I498" s="192"/>
      <c r="J498" s="68"/>
      <c r="K498" s="70">
        <v>0</v>
      </c>
      <c r="L498" s="196" t="str">
        <f>IFERROR(VLOOKUP(J498,Lists!J$4:K$719,2,FALSE),"")</f>
        <v/>
      </c>
      <c r="M498" s="71" t="str">
        <f>IFERROR(VLOOKUP(J498,Lists!J$4:L$719,3,FALSE),"")</f>
        <v/>
      </c>
      <c r="N498" s="72" t="str">
        <f t="shared" si="119"/>
        <v/>
      </c>
      <c r="O498" s="66"/>
      <c r="P498" s="193"/>
      <c r="Q498" s="194"/>
      <c r="R498" s="293"/>
      <c r="S498" s="97"/>
      <c r="T498" s="105"/>
      <c r="U498" s="106"/>
      <c r="V498" s="97"/>
      <c r="W498" s="107"/>
      <c r="X498" s="117"/>
      <c r="Y498" s="87" t="str">
        <f>IFERROR(VLOOKUP(I498,Lists!A$4:B$11,2,FALSE),"")</f>
        <v/>
      </c>
      <c r="Z498" s="87" t="str">
        <f>IFERROR(VLOOKUP(#REF!,Lists!A$12:B$45,2,FALSE),"")</f>
        <v/>
      </c>
      <c r="AA498" s="93" t="str">
        <f t="shared" si="107"/>
        <v/>
      </c>
      <c r="AB498" s="103" t="str">
        <f t="shared" si="108"/>
        <v/>
      </c>
      <c r="AC498" s="103" t="str">
        <f t="shared" si="109"/>
        <v/>
      </c>
      <c r="AD498" s="103" t="str">
        <f t="shared" si="110"/>
        <v/>
      </c>
      <c r="AE498" s="103" t="str">
        <f t="shared" si="111"/>
        <v/>
      </c>
      <c r="AF498" s="103" t="str">
        <f t="shared" si="112"/>
        <v/>
      </c>
      <c r="BO498" s="75" t="str">
        <f t="shared" si="113"/>
        <v/>
      </c>
      <c r="BP498" s="75" t="str">
        <f t="shared" si="114"/>
        <v/>
      </c>
      <c r="BQ498" s="75" t="str">
        <f t="shared" si="115"/>
        <v/>
      </c>
      <c r="BR498" s="75" t="str">
        <f t="shared" si="116"/>
        <v/>
      </c>
      <c r="BU498" s="75" t="str">
        <f t="shared" si="117"/>
        <v/>
      </c>
      <c r="CY498" s="42" t="str">
        <f t="shared" si="120"/>
        <v/>
      </c>
    </row>
    <row r="499" spans="1:103" ht="20.100000000000001" customHeight="1" x14ac:dyDescent="0.3">
      <c r="A499" s="93">
        <f>ROW()</f>
        <v>499</v>
      </c>
      <c r="B499" s="142" t="str">
        <f t="shared" si="118"/>
        <v/>
      </c>
      <c r="C499" s="142" t="str">
        <f t="shared" si="106"/>
        <v/>
      </c>
      <c r="D499" s="142" t="str">
        <f>IF(C499="","",COUNTIFS(C$11:C499,"&gt;0"))</f>
        <v/>
      </c>
      <c r="E499" s="57"/>
      <c r="F499" s="58"/>
      <c r="G499" s="58"/>
      <c r="H499" s="57"/>
      <c r="I499" s="192"/>
      <c r="J499" s="68"/>
      <c r="K499" s="70">
        <v>0</v>
      </c>
      <c r="L499" s="196" t="str">
        <f>IFERROR(VLOOKUP(J499,Lists!J$4:K$719,2,FALSE),"")</f>
        <v/>
      </c>
      <c r="M499" s="71" t="str">
        <f>IFERROR(VLOOKUP(J499,Lists!J$4:L$719,3,FALSE),"")</f>
        <v/>
      </c>
      <c r="N499" s="72" t="str">
        <f t="shared" si="119"/>
        <v/>
      </c>
      <c r="O499" s="66"/>
      <c r="P499" s="193"/>
      <c r="Q499" s="194"/>
      <c r="R499" s="293"/>
      <c r="S499" s="97"/>
      <c r="T499" s="105"/>
      <c r="U499" s="106"/>
      <c r="V499" s="97"/>
      <c r="W499" s="107"/>
      <c r="X499" s="117"/>
      <c r="Y499" s="87" t="str">
        <f>IFERROR(VLOOKUP(I499,Lists!A$4:B$11,2,FALSE),"")</f>
        <v/>
      </c>
      <c r="Z499" s="87" t="str">
        <f>IFERROR(VLOOKUP(#REF!,Lists!A$12:B$45,2,FALSE),"")</f>
        <v/>
      </c>
      <c r="AA499" s="93" t="str">
        <f t="shared" si="107"/>
        <v/>
      </c>
      <c r="AB499" s="103" t="str">
        <f t="shared" si="108"/>
        <v/>
      </c>
      <c r="AC499" s="103" t="str">
        <f t="shared" si="109"/>
        <v/>
      </c>
      <c r="AD499" s="103" t="str">
        <f t="shared" si="110"/>
        <v/>
      </c>
      <c r="AE499" s="103" t="str">
        <f t="shared" si="111"/>
        <v/>
      </c>
      <c r="AF499" s="103" t="str">
        <f t="shared" si="112"/>
        <v/>
      </c>
      <c r="BO499" s="75" t="str">
        <f t="shared" si="113"/>
        <v/>
      </c>
      <c r="BP499" s="75" t="str">
        <f t="shared" si="114"/>
        <v/>
      </c>
      <c r="BQ499" s="75" t="str">
        <f t="shared" si="115"/>
        <v/>
      </c>
      <c r="BR499" s="75" t="str">
        <f t="shared" si="116"/>
        <v/>
      </c>
      <c r="BU499" s="75" t="str">
        <f t="shared" si="117"/>
        <v/>
      </c>
      <c r="CY499" s="42" t="str">
        <f t="shared" si="120"/>
        <v/>
      </c>
    </row>
    <row r="500" spans="1:103" ht="20.100000000000001" customHeight="1" x14ac:dyDescent="0.3">
      <c r="A500" s="93">
        <f>ROW()</f>
        <v>500</v>
      </c>
      <c r="B500" s="142" t="str">
        <f t="shared" si="118"/>
        <v/>
      </c>
      <c r="C500" s="142" t="str">
        <f t="shared" si="106"/>
        <v/>
      </c>
      <c r="D500" s="142" t="str">
        <f>IF(C500="","",COUNTIFS(C$11:C500,"&gt;0"))</f>
        <v/>
      </c>
      <c r="E500" s="57"/>
      <c r="F500" s="58"/>
      <c r="G500" s="58"/>
      <c r="H500" s="57"/>
      <c r="I500" s="192"/>
      <c r="J500" s="68"/>
      <c r="K500" s="70">
        <v>0</v>
      </c>
      <c r="L500" s="196" t="str">
        <f>IFERROR(VLOOKUP(J500,Lists!J$4:K$719,2,FALSE),"")</f>
        <v/>
      </c>
      <c r="M500" s="71" t="str">
        <f>IFERROR(VLOOKUP(J500,Lists!J$4:L$719,3,FALSE),"")</f>
        <v/>
      </c>
      <c r="N500" s="72" t="str">
        <f t="shared" si="119"/>
        <v/>
      </c>
      <c r="O500" s="66"/>
      <c r="P500" s="193"/>
      <c r="Q500" s="194"/>
      <c r="R500" s="293"/>
      <c r="S500" s="97"/>
      <c r="T500" s="105"/>
      <c r="U500" s="106"/>
      <c r="V500" s="97"/>
      <c r="W500" s="107"/>
      <c r="X500" s="117"/>
      <c r="Y500" s="87" t="str">
        <f>IFERROR(VLOOKUP(I500,Lists!A$4:B$11,2,FALSE),"")</f>
        <v/>
      </c>
      <c r="Z500" s="87" t="str">
        <f>IFERROR(VLOOKUP(#REF!,Lists!A$12:B$45,2,FALSE),"")</f>
        <v/>
      </c>
      <c r="AA500" s="93" t="str">
        <f t="shared" si="107"/>
        <v/>
      </c>
      <c r="AB500" s="103" t="str">
        <f t="shared" si="108"/>
        <v/>
      </c>
      <c r="AC500" s="103" t="str">
        <f t="shared" si="109"/>
        <v/>
      </c>
      <c r="AD500" s="103" t="str">
        <f t="shared" si="110"/>
        <v/>
      </c>
      <c r="AE500" s="103" t="str">
        <f t="shared" si="111"/>
        <v/>
      </c>
      <c r="AF500" s="103" t="str">
        <f t="shared" si="112"/>
        <v/>
      </c>
      <c r="BO500" s="75" t="str">
        <f t="shared" si="113"/>
        <v/>
      </c>
      <c r="BP500" s="75" t="str">
        <f t="shared" si="114"/>
        <v/>
      </c>
      <c r="BQ500" s="75" t="str">
        <f t="shared" si="115"/>
        <v/>
      </c>
      <c r="BR500" s="75" t="str">
        <f t="shared" si="116"/>
        <v/>
      </c>
      <c r="BU500" s="75" t="str">
        <f t="shared" si="117"/>
        <v/>
      </c>
      <c r="CY500" s="42" t="str">
        <f t="shared" si="120"/>
        <v/>
      </c>
    </row>
    <row r="501" spans="1:103" ht="20.100000000000001" customHeight="1" x14ac:dyDescent="0.3">
      <c r="A501" s="93">
        <f>ROW()</f>
        <v>501</v>
      </c>
      <c r="B501" s="142" t="str">
        <f t="shared" si="118"/>
        <v/>
      </c>
      <c r="C501" s="142" t="str">
        <f t="shared" si="106"/>
        <v/>
      </c>
      <c r="D501" s="142" t="str">
        <f>IF(C501="","",COUNTIFS(C$11:C501,"&gt;0"))</f>
        <v/>
      </c>
      <c r="E501" s="57"/>
      <c r="F501" s="58"/>
      <c r="G501" s="58"/>
      <c r="H501" s="57"/>
      <c r="I501" s="192"/>
      <c r="J501" s="68"/>
      <c r="K501" s="70">
        <v>0</v>
      </c>
      <c r="L501" s="196" t="str">
        <f>IFERROR(VLOOKUP(J501,Lists!J$4:K$719,2,FALSE),"")</f>
        <v/>
      </c>
      <c r="M501" s="71" t="str">
        <f>IFERROR(VLOOKUP(J501,Lists!J$4:L$719,3,FALSE),"")</f>
        <v/>
      </c>
      <c r="N501" s="72" t="str">
        <f t="shared" si="119"/>
        <v/>
      </c>
      <c r="O501" s="66"/>
      <c r="P501" s="193"/>
      <c r="Q501" s="194"/>
      <c r="R501" s="293"/>
      <c r="S501" s="97"/>
      <c r="T501" s="105"/>
      <c r="U501" s="106"/>
      <c r="V501" s="97"/>
      <c r="W501" s="107"/>
      <c r="X501" s="117"/>
      <c r="Y501" s="87" t="str">
        <f>IFERROR(VLOOKUP(I501,Lists!A$4:B$11,2,FALSE),"")</f>
        <v/>
      </c>
      <c r="Z501" s="87" t="str">
        <f>IFERROR(VLOOKUP(#REF!,Lists!A$12:B$45,2,FALSE),"")</f>
        <v/>
      </c>
      <c r="AA501" s="93" t="str">
        <f t="shared" si="107"/>
        <v/>
      </c>
      <c r="AB501" s="103" t="str">
        <f t="shared" si="108"/>
        <v/>
      </c>
      <c r="AC501" s="103" t="str">
        <f t="shared" si="109"/>
        <v/>
      </c>
      <c r="AD501" s="103" t="str">
        <f t="shared" si="110"/>
        <v/>
      </c>
      <c r="AE501" s="103" t="str">
        <f t="shared" si="111"/>
        <v/>
      </c>
      <c r="AF501" s="103" t="str">
        <f t="shared" si="112"/>
        <v/>
      </c>
      <c r="BO501" s="75" t="str">
        <f t="shared" si="113"/>
        <v/>
      </c>
      <c r="BP501" s="75" t="str">
        <f t="shared" si="114"/>
        <v/>
      </c>
      <c r="BQ501" s="75" t="str">
        <f t="shared" si="115"/>
        <v/>
      </c>
      <c r="BR501" s="75" t="str">
        <f t="shared" si="116"/>
        <v/>
      </c>
      <c r="BU501" s="75" t="str">
        <f t="shared" si="117"/>
        <v/>
      </c>
      <c r="CY501" s="42" t="str">
        <f t="shared" si="120"/>
        <v/>
      </c>
    </row>
    <row r="502" spans="1:103" ht="20.100000000000001" customHeight="1" x14ac:dyDescent="0.3">
      <c r="A502" s="93">
        <f>ROW()</f>
        <v>502</v>
      </c>
      <c r="B502" s="142" t="str">
        <f t="shared" si="118"/>
        <v/>
      </c>
      <c r="C502" s="142" t="str">
        <f t="shared" si="106"/>
        <v/>
      </c>
      <c r="D502" s="142" t="str">
        <f>IF(C502="","",COUNTIFS(C$11:C502,"&gt;0"))</f>
        <v/>
      </c>
      <c r="E502" s="57"/>
      <c r="F502" s="58"/>
      <c r="G502" s="58"/>
      <c r="H502" s="57"/>
      <c r="I502" s="192"/>
      <c r="J502" s="68"/>
      <c r="K502" s="70">
        <v>0</v>
      </c>
      <c r="L502" s="196" t="str">
        <f>IFERROR(VLOOKUP(J502,Lists!J$4:K$719,2,FALSE),"")</f>
        <v/>
      </c>
      <c r="M502" s="71" t="str">
        <f>IFERROR(VLOOKUP(J502,Lists!J$4:L$719,3,FALSE),"")</f>
        <v/>
      </c>
      <c r="N502" s="72" t="str">
        <f t="shared" si="119"/>
        <v/>
      </c>
      <c r="O502" s="66"/>
      <c r="P502" s="193"/>
      <c r="Q502" s="194"/>
      <c r="R502" s="293"/>
      <c r="S502" s="97"/>
      <c r="T502" s="105"/>
      <c r="U502" s="106"/>
      <c r="V502" s="97"/>
      <c r="W502" s="107"/>
      <c r="X502" s="117"/>
      <c r="Y502" s="87" t="str">
        <f>IFERROR(VLOOKUP(I502,Lists!A$4:B$11,2,FALSE),"")</f>
        <v/>
      </c>
      <c r="Z502" s="87" t="str">
        <f>IFERROR(VLOOKUP(#REF!,Lists!A$12:B$45,2,FALSE),"")</f>
        <v/>
      </c>
      <c r="AA502" s="93" t="str">
        <f t="shared" si="107"/>
        <v/>
      </c>
      <c r="AB502" s="103" t="str">
        <f t="shared" si="108"/>
        <v/>
      </c>
      <c r="AC502" s="103" t="str">
        <f t="shared" si="109"/>
        <v/>
      </c>
      <c r="AD502" s="103" t="str">
        <f t="shared" si="110"/>
        <v/>
      </c>
      <c r="AE502" s="103" t="str">
        <f t="shared" si="111"/>
        <v/>
      </c>
      <c r="AF502" s="103" t="str">
        <f t="shared" si="112"/>
        <v/>
      </c>
      <c r="BO502" s="75" t="str">
        <f t="shared" si="113"/>
        <v/>
      </c>
      <c r="BP502" s="75" t="str">
        <f t="shared" si="114"/>
        <v/>
      </c>
      <c r="BQ502" s="75" t="str">
        <f t="shared" si="115"/>
        <v/>
      </c>
      <c r="BR502" s="75" t="str">
        <f t="shared" si="116"/>
        <v/>
      </c>
      <c r="BU502" s="75" t="str">
        <f t="shared" si="117"/>
        <v/>
      </c>
      <c r="CY502" s="42" t="str">
        <f t="shared" si="120"/>
        <v/>
      </c>
    </row>
    <row r="503" spans="1:103" ht="20.100000000000001" customHeight="1" x14ac:dyDescent="0.3">
      <c r="A503" s="93">
        <f>ROW()</f>
        <v>503</v>
      </c>
      <c r="B503" s="142" t="str">
        <f t="shared" si="118"/>
        <v/>
      </c>
      <c r="C503" s="142" t="str">
        <f t="shared" si="106"/>
        <v/>
      </c>
      <c r="D503" s="142" t="str">
        <f>IF(C503="","",COUNTIFS(C$11:C503,"&gt;0"))</f>
        <v/>
      </c>
      <c r="E503" s="57"/>
      <c r="F503" s="58"/>
      <c r="G503" s="58"/>
      <c r="H503" s="57"/>
      <c r="I503" s="192"/>
      <c r="J503" s="68"/>
      <c r="K503" s="70">
        <v>0</v>
      </c>
      <c r="L503" s="196" t="str">
        <f>IFERROR(VLOOKUP(J503,Lists!J$4:K$719,2,FALSE),"")</f>
        <v/>
      </c>
      <c r="M503" s="71" t="str">
        <f>IFERROR(VLOOKUP(J503,Lists!J$4:L$719,3,FALSE),"")</f>
        <v/>
      </c>
      <c r="N503" s="72" t="str">
        <f t="shared" si="119"/>
        <v/>
      </c>
      <c r="O503" s="66"/>
      <c r="P503" s="193"/>
      <c r="Q503" s="194"/>
      <c r="R503" s="293"/>
      <c r="S503" s="97"/>
      <c r="T503" s="105"/>
      <c r="U503" s="106"/>
      <c r="V503" s="97"/>
      <c r="W503" s="107"/>
      <c r="X503" s="117"/>
      <c r="Y503" s="87" t="str">
        <f>IFERROR(VLOOKUP(I503,Lists!A$4:B$11,2,FALSE),"")</f>
        <v/>
      </c>
      <c r="Z503" s="87" t="str">
        <f>IFERROR(VLOOKUP(#REF!,Lists!A$12:B$45,2,FALSE),"")</f>
        <v/>
      </c>
      <c r="AA503" s="93" t="str">
        <f t="shared" si="107"/>
        <v/>
      </c>
      <c r="AB503" s="103" t="str">
        <f t="shared" si="108"/>
        <v/>
      </c>
      <c r="AC503" s="103" t="str">
        <f t="shared" si="109"/>
        <v/>
      </c>
      <c r="AD503" s="103" t="str">
        <f t="shared" si="110"/>
        <v/>
      </c>
      <c r="AE503" s="103" t="str">
        <f t="shared" si="111"/>
        <v/>
      </c>
      <c r="AF503" s="103" t="str">
        <f t="shared" si="112"/>
        <v/>
      </c>
      <c r="BO503" s="75" t="str">
        <f t="shared" si="113"/>
        <v/>
      </c>
      <c r="BP503" s="75" t="str">
        <f t="shared" si="114"/>
        <v/>
      </c>
      <c r="BQ503" s="75" t="str">
        <f t="shared" si="115"/>
        <v/>
      </c>
      <c r="BR503" s="75" t="str">
        <f t="shared" si="116"/>
        <v/>
      </c>
      <c r="BU503" s="75" t="str">
        <f t="shared" si="117"/>
        <v/>
      </c>
      <c r="CY503" s="42" t="str">
        <f t="shared" si="120"/>
        <v/>
      </c>
    </row>
    <row r="504" spans="1:103" ht="20.100000000000001" customHeight="1" x14ac:dyDescent="0.3">
      <c r="A504" s="93">
        <f>ROW()</f>
        <v>504</v>
      </c>
      <c r="B504" s="142" t="str">
        <f t="shared" si="118"/>
        <v/>
      </c>
      <c r="C504" s="142" t="str">
        <f t="shared" si="106"/>
        <v/>
      </c>
      <c r="D504" s="142" t="str">
        <f>IF(C504="","",COUNTIFS(C$11:C504,"&gt;0"))</f>
        <v/>
      </c>
      <c r="E504" s="57"/>
      <c r="F504" s="58"/>
      <c r="G504" s="58"/>
      <c r="H504" s="57"/>
      <c r="I504" s="192"/>
      <c r="J504" s="68"/>
      <c r="K504" s="70">
        <v>0</v>
      </c>
      <c r="L504" s="196" t="str">
        <f>IFERROR(VLOOKUP(J504,Lists!J$4:K$719,2,FALSE),"")</f>
        <v/>
      </c>
      <c r="M504" s="71" t="str">
        <f>IFERROR(VLOOKUP(J504,Lists!J$4:L$719,3,FALSE),"")</f>
        <v/>
      </c>
      <c r="N504" s="72" t="str">
        <f t="shared" si="119"/>
        <v/>
      </c>
      <c r="O504" s="66"/>
      <c r="P504" s="193"/>
      <c r="Q504" s="194"/>
      <c r="R504" s="293"/>
      <c r="S504" s="97"/>
      <c r="T504" s="105"/>
      <c r="U504" s="106"/>
      <c r="V504" s="97"/>
      <c r="W504" s="107"/>
      <c r="X504" s="117"/>
      <c r="Y504" s="87" t="str">
        <f>IFERROR(VLOOKUP(I504,Lists!A$4:B$11,2,FALSE),"")</f>
        <v/>
      </c>
      <c r="Z504" s="87" t="str">
        <f>IFERROR(VLOOKUP(#REF!,Lists!A$12:B$45,2,FALSE),"")</f>
        <v/>
      </c>
      <c r="AA504" s="93" t="str">
        <f t="shared" si="107"/>
        <v/>
      </c>
      <c r="AB504" s="103" t="str">
        <f t="shared" si="108"/>
        <v/>
      </c>
      <c r="AC504" s="103" t="str">
        <f t="shared" si="109"/>
        <v/>
      </c>
      <c r="AD504" s="103" t="str">
        <f t="shared" si="110"/>
        <v/>
      </c>
      <c r="AE504" s="103" t="str">
        <f t="shared" si="111"/>
        <v/>
      </c>
      <c r="AF504" s="103" t="str">
        <f t="shared" si="112"/>
        <v/>
      </c>
      <c r="BO504" s="75" t="str">
        <f t="shared" si="113"/>
        <v/>
      </c>
      <c r="BP504" s="75" t="str">
        <f t="shared" si="114"/>
        <v/>
      </c>
      <c r="BQ504" s="75" t="str">
        <f t="shared" si="115"/>
        <v/>
      </c>
      <c r="BR504" s="75" t="str">
        <f t="shared" si="116"/>
        <v/>
      </c>
      <c r="BU504" s="75" t="str">
        <f t="shared" si="117"/>
        <v/>
      </c>
      <c r="CY504" s="42" t="str">
        <f t="shared" si="120"/>
        <v/>
      </c>
    </row>
    <row r="505" spans="1:103" ht="20.100000000000001" customHeight="1" x14ac:dyDescent="0.3">
      <c r="A505" s="93">
        <f>ROW()</f>
        <v>505</v>
      </c>
      <c r="B505" s="142" t="str">
        <f t="shared" si="118"/>
        <v/>
      </c>
      <c r="C505" s="142" t="str">
        <f t="shared" si="106"/>
        <v/>
      </c>
      <c r="D505" s="142" t="str">
        <f>IF(C505="","",COUNTIFS(C$11:C505,"&gt;0"))</f>
        <v/>
      </c>
      <c r="E505" s="57"/>
      <c r="F505" s="58"/>
      <c r="G505" s="58"/>
      <c r="H505" s="57"/>
      <c r="I505" s="192"/>
      <c r="J505" s="68"/>
      <c r="K505" s="70">
        <v>0</v>
      </c>
      <c r="L505" s="196" t="str">
        <f>IFERROR(VLOOKUP(J505,Lists!J$4:K$719,2,FALSE),"")</f>
        <v/>
      </c>
      <c r="M505" s="71" t="str">
        <f>IFERROR(VLOOKUP(J505,Lists!J$4:L$719,3,FALSE),"")</f>
        <v/>
      </c>
      <c r="N505" s="72" t="str">
        <f t="shared" si="119"/>
        <v/>
      </c>
      <c r="O505" s="66"/>
      <c r="P505" s="193"/>
      <c r="Q505" s="194"/>
      <c r="R505" s="293"/>
      <c r="S505" s="97"/>
      <c r="T505" s="105"/>
      <c r="U505" s="106"/>
      <c r="V505" s="97"/>
      <c r="W505" s="107"/>
      <c r="X505" s="117"/>
      <c r="Y505" s="87" t="str">
        <f>IFERROR(VLOOKUP(I505,Lists!A$4:B$11,2,FALSE),"")</f>
        <v/>
      </c>
      <c r="Z505" s="87" t="str">
        <f>IFERROR(VLOOKUP(#REF!,Lists!A$12:B$45,2,FALSE),"")</f>
        <v/>
      </c>
      <c r="AA505" s="93" t="str">
        <f t="shared" si="107"/>
        <v/>
      </c>
      <c r="AB505" s="103" t="str">
        <f t="shared" si="108"/>
        <v/>
      </c>
      <c r="AC505" s="103" t="str">
        <f t="shared" si="109"/>
        <v/>
      </c>
      <c r="AD505" s="103" t="str">
        <f t="shared" si="110"/>
        <v/>
      </c>
      <c r="AE505" s="103" t="str">
        <f t="shared" si="111"/>
        <v/>
      </c>
      <c r="AF505" s="103" t="str">
        <f t="shared" si="112"/>
        <v/>
      </c>
      <c r="BO505" s="75" t="str">
        <f t="shared" si="113"/>
        <v/>
      </c>
      <c r="BP505" s="75" t="str">
        <f t="shared" si="114"/>
        <v/>
      </c>
      <c r="BQ505" s="75" t="str">
        <f t="shared" si="115"/>
        <v/>
      </c>
      <c r="BR505" s="75" t="str">
        <f t="shared" si="116"/>
        <v/>
      </c>
      <c r="BU505" s="75" t="str">
        <f t="shared" si="117"/>
        <v/>
      </c>
      <c r="CY505" s="42" t="str">
        <f t="shared" si="120"/>
        <v/>
      </c>
    </row>
    <row r="506" spans="1:103" ht="20.100000000000001" customHeight="1" x14ac:dyDescent="0.3">
      <c r="A506" s="93">
        <f>ROW()</f>
        <v>506</v>
      </c>
      <c r="B506" s="142" t="str">
        <f t="shared" si="118"/>
        <v/>
      </c>
      <c r="C506" s="142" t="str">
        <f t="shared" si="106"/>
        <v/>
      </c>
      <c r="D506" s="142" t="str">
        <f>IF(C506="","",COUNTIFS(C$11:C506,"&gt;0"))</f>
        <v/>
      </c>
      <c r="E506" s="57"/>
      <c r="F506" s="58"/>
      <c r="G506" s="58"/>
      <c r="H506" s="57"/>
      <c r="I506" s="192"/>
      <c r="J506" s="68"/>
      <c r="K506" s="70">
        <v>0</v>
      </c>
      <c r="L506" s="196" t="str">
        <f>IFERROR(VLOOKUP(J506,Lists!J$4:K$719,2,FALSE),"")</f>
        <v/>
      </c>
      <c r="M506" s="71" t="str">
        <f>IFERROR(VLOOKUP(J506,Lists!J$4:L$719,3,FALSE),"")</f>
        <v/>
      </c>
      <c r="N506" s="72" t="str">
        <f t="shared" si="119"/>
        <v/>
      </c>
      <c r="O506" s="66"/>
      <c r="P506" s="193"/>
      <c r="Q506" s="194"/>
      <c r="R506" s="293"/>
      <c r="S506" s="97"/>
      <c r="T506" s="105"/>
      <c r="U506" s="106"/>
      <c r="V506" s="97"/>
      <c r="W506" s="107"/>
      <c r="X506" s="117"/>
      <c r="Y506" s="87" t="str">
        <f>IFERROR(VLOOKUP(I506,Lists!A$4:B$11,2,FALSE),"")</f>
        <v/>
      </c>
      <c r="Z506" s="87" t="str">
        <f>IFERROR(VLOOKUP(#REF!,Lists!A$12:B$45,2,FALSE),"")</f>
        <v/>
      </c>
      <c r="AA506" s="93" t="str">
        <f t="shared" si="107"/>
        <v/>
      </c>
      <c r="AB506" s="103" t="str">
        <f t="shared" si="108"/>
        <v/>
      </c>
      <c r="AC506" s="103" t="str">
        <f t="shared" si="109"/>
        <v/>
      </c>
      <c r="AD506" s="103" t="str">
        <f t="shared" si="110"/>
        <v/>
      </c>
      <c r="AE506" s="103" t="str">
        <f t="shared" si="111"/>
        <v/>
      </c>
      <c r="AF506" s="103" t="str">
        <f t="shared" si="112"/>
        <v/>
      </c>
      <c r="BO506" s="75" t="str">
        <f t="shared" si="113"/>
        <v/>
      </c>
      <c r="BP506" s="75" t="str">
        <f t="shared" si="114"/>
        <v/>
      </c>
      <c r="BQ506" s="75" t="str">
        <f t="shared" si="115"/>
        <v/>
      </c>
      <c r="BR506" s="75" t="str">
        <f t="shared" si="116"/>
        <v/>
      </c>
      <c r="BU506" s="75" t="str">
        <f t="shared" si="117"/>
        <v/>
      </c>
      <c r="CY506" s="42" t="str">
        <f t="shared" si="120"/>
        <v/>
      </c>
    </row>
    <row r="507" spans="1:103" ht="20.100000000000001" customHeight="1" x14ac:dyDescent="0.3">
      <c r="A507" s="93">
        <f>ROW()</f>
        <v>507</v>
      </c>
      <c r="B507" s="142" t="str">
        <f t="shared" si="118"/>
        <v/>
      </c>
      <c r="C507" s="142" t="str">
        <f t="shared" si="106"/>
        <v/>
      </c>
      <c r="D507" s="142" t="str">
        <f>IF(C507="","",COUNTIFS(C$11:C507,"&gt;0"))</f>
        <v/>
      </c>
      <c r="E507" s="57"/>
      <c r="F507" s="58"/>
      <c r="G507" s="58"/>
      <c r="H507" s="57"/>
      <c r="I507" s="192"/>
      <c r="J507" s="68"/>
      <c r="K507" s="70">
        <v>0</v>
      </c>
      <c r="L507" s="196" t="str">
        <f>IFERROR(VLOOKUP(J507,Lists!J$4:K$719,2,FALSE),"")</f>
        <v/>
      </c>
      <c r="M507" s="71" t="str">
        <f>IFERROR(VLOOKUP(J507,Lists!J$4:L$719,3,FALSE),"")</f>
        <v/>
      </c>
      <c r="N507" s="72" t="str">
        <f t="shared" si="119"/>
        <v/>
      </c>
      <c r="O507" s="66"/>
      <c r="P507" s="193"/>
      <c r="Q507" s="194"/>
      <c r="R507" s="293"/>
      <c r="S507" s="97"/>
      <c r="T507" s="105"/>
      <c r="U507" s="106"/>
      <c r="V507" s="97"/>
      <c r="W507" s="107"/>
      <c r="X507" s="117"/>
      <c r="Y507" s="87" t="str">
        <f>IFERROR(VLOOKUP(I507,Lists!A$4:B$11,2,FALSE),"")</f>
        <v/>
      </c>
      <c r="Z507" s="87" t="str">
        <f>IFERROR(VLOOKUP(#REF!,Lists!A$12:B$45,2,FALSE),"")</f>
        <v/>
      </c>
      <c r="AA507" s="93" t="str">
        <f t="shared" si="107"/>
        <v/>
      </c>
      <c r="AB507" s="103" t="str">
        <f t="shared" si="108"/>
        <v/>
      </c>
      <c r="AC507" s="103" t="str">
        <f t="shared" si="109"/>
        <v/>
      </c>
      <c r="AD507" s="103" t="str">
        <f t="shared" si="110"/>
        <v/>
      </c>
      <c r="AE507" s="103" t="str">
        <f t="shared" si="111"/>
        <v/>
      </c>
      <c r="AF507" s="103" t="str">
        <f t="shared" si="112"/>
        <v/>
      </c>
      <c r="BO507" s="75" t="str">
        <f t="shared" si="113"/>
        <v/>
      </c>
      <c r="BP507" s="75" t="str">
        <f t="shared" si="114"/>
        <v/>
      </c>
      <c r="BQ507" s="75" t="str">
        <f t="shared" si="115"/>
        <v/>
      </c>
      <c r="BR507" s="75" t="str">
        <f t="shared" si="116"/>
        <v/>
      </c>
      <c r="BU507" s="75" t="str">
        <f t="shared" si="117"/>
        <v/>
      </c>
      <c r="CY507" s="42" t="str">
        <f t="shared" si="120"/>
        <v/>
      </c>
    </row>
    <row r="508" spans="1:103" ht="20.100000000000001" customHeight="1" x14ac:dyDescent="0.3">
      <c r="A508" s="93">
        <f>ROW()</f>
        <v>508</v>
      </c>
      <c r="B508" s="142" t="str">
        <f t="shared" si="118"/>
        <v/>
      </c>
      <c r="C508" s="142" t="str">
        <f t="shared" si="106"/>
        <v/>
      </c>
      <c r="D508" s="142" t="str">
        <f>IF(C508="","",COUNTIFS(C$11:C508,"&gt;0"))</f>
        <v/>
      </c>
      <c r="E508" s="57"/>
      <c r="F508" s="58"/>
      <c r="G508" s="58"/>
      <c r="H508" s="57"/>
      <c r="I508" s="192"/>
      <c r="J508" s="68"/>
      <c r="K508" s="70">
        <v>0</v>
      </c>
      <c r="L508" s="196" t="str">
        <f>IFERROR(VLOOKUP(J508,Lists!J$4:K$719,2,FALSE),"")</f>
        <v/>
      </c>
      <c r="M508" s="71" t="str">
        <f>IFERROR(VLOOKUP(J508,Lists!J$4:L$719,3,FALSE),"")</f>
        <v/>
      </c>
      <c r="N508" s="72" t="str">
        <f t="shared" si="119"/>
        <v/>
      </c>
      <c r="O508" s="66"/>
      <c r="P508" s="193"/>
      <c r="Q508" s="194"/>
      <c r="R508" s="293"/>
      <c r="S508" s="97"/>
      <c r="T508" s="105"/>
      <c r="U508" s="106"/>
      <c r="V508" s="97"/>
      <c r="W508" s="107"/>
      <c r="X508" s="117"/>
      <c r="Y508" s="87" t="str">
        <f>IFERROR(VLOOKUP(I508,Lists!A$4:B$11,2,FALSE),"")</f>
        <v/>
      </c>
      <c r="Z508" s="87" t="str">
        <f>IFERROR(VLOOKUP(#REF!,Lists!A$12:B$45,2,FALSE),"")</f>
        <v/>
      </c>
      <c r="AA508" s="93" t="str">
        <f t="shared" si="107"/>
        <v/>
      </c>
      <c r="AB508" s="103" t="str">
        <f t="shared" si="108"/>
        <v/>
      </c>
      <c r="AC508" s="103" t="str">
        <f t="shared" si="109"/>
        <v/>
      </c>
      <c r="AD508" s="103" t="str">
        <f t="shared" si="110"/>
        <v/>
      </c>
      <c r="AE508" s="103" t="str">
        <f t="shared" si="111"/>
        <v/>
      </c>
      <c r="AF508" s="103" t="str">
        <f t="shared" si="112"/>
        <v/>
      </c>
      <c r="BO508" s="75" t="str">
        <f t="shared" si="113"/>
        <v/>
      </c>
      <c r="BP508" s="75" t="str">
        <f t="shared" si="114"/>
        <v/>
      </c>
      <c r="BQ508" s="75" t="str">
        <f t="shared" si="115"/>
        <v/>
      </c>
      <c r="BR508" s="75" t="str">
        <f t="shared" si="116"/>
        <v/>
      </c>
      <c r="BU508" s="75" t="str">
        <f t="shared" si="117"/>
        <v/>
      </c>
      <c r="CY508" s="42" t="str">
        <f t="shared" si="120"/>
        <v/>
      </c>
    </row>
    <row r="509" spans="1:103" ht="20.100000000000001" customHeight="1" x14ac:dyDescent="0.3">
      <c r="A509" s="93">
        <f>ROW()</f>
        <v>509</v>
      </c>
      <c r="B509" s="142" t="str">
        <f t="shared" si="118"/>
        <v/>
      </c>
      <c r="C509" s="142" t="str">
        <f t="shared" si="106"/>
        <v/>
      </c>
      <c r="D509" s="142" t="str">
        <f>IF(C509="","",COUNTIFS(C$11:C509,"&gt;0"))</f>
        <v/>
      </c>
      <c r="E509" s="57"/>
      <c r="F509" s="58"/>
      <c r="G509" s="58"/>
      <c r="H509" s="57"/>
      <c r="I509" s="192"/>
      <c r="J509" s="68"/>
      <c r="K509" s="70">
        <v>0</v>
      </c>
      <c r="L509" s="196" t="str">
        <f>IFERROR(VLOOKUP(J509,Lists!J$4:K$719,2,FALSE),"")</f>
        <v/>
      </c>
      <c r="M509" s="71" t="str">
        <f>IFERROR(VLOOKUP(J509,Lists!J$4:L$719,3,FALSE),"")</f>
        <v/>
      </c>
      <c r="N509" s="72" t="str">
        <f t="shared" si="119"/>
        <v/>
      </c>
      <c r="O509" s="66"/>
      <c r="P509" s="193"/>
      <c r="Q509" s="194"/>
      <c r="R509" s="293"/>
      <c r="S509" s="97"/>
      <c r="T509" s="105"/>
      <c r="U509" s="106"/>
      <c r="V509" s="97"/>
      <c r="W509" s="107"/>
      <c r="X509" s="117"/>
      <c r="Y509" s="87" t="str">
        <f>IFERROR(VLOOKUP(I509,Lists!A$4:B$11,2,FALSE),"")</f>
        <v/>
      </c>
      <c r="Z509" s="87" t="str">
        <f>IFERROR(VLOOKUP(#REF!,Lists!A$12:B$45,2,FALSE),"")</f>
        <v/>
      </c>
      <c r="AA509" s="93" t="str">
        <f t="shared" si="107"/>
        <v/>
      </c>
      <c r="AB509" s="103" t="str">
        <f t="shared" si="108"/>
        <v/>
      </c>
      <c r="AC509" s="103" t="str">
        <f t="shared" si="109"/>
        <v/>
      </c>
      <c r="AD509" s="103" t="str">
        <f t="shared" si="110"/>
        <v/>
      </c>
      <c r="AE509" s="103" t="str">
        <f t="shared" si="111"/>
        <v/>
      </c>
      <c r="AF509" s="103" t="str">
        <f t="shared" si="112"/>
        <v/>
      </c>
      <c r="BO509" s="75" t="str">
        <f t="shared" si="113"/>
        <v/>
      </c>
      <c r="BP509" s="75" t="str">
        <f t="shared" si="114"/>
        <v/>
      </c>
      <c r="BQ509" s="75" t="str">
        <f t="shared" si="115"/>
        <v/>
      </c>
      <c r="BR509" s="75" t="str">
        <f t="shared" si="116"/>
        <v/>
      </c>
      <c r="BU509" s="75" t="str">
        <f t="shared" si="117"/>
        <v/>
      </c>
      <c r="CY509" s="42" t="str">
        <f t="shared" si="120"/>
        <v/>
      </c>
    </row>
    <row r="510" spans="1:103" ht="20.100000000000001" customHeight="1" thickBot="1" x14ac:dyDescent="0.35">
      <c r="A510" s="93">
        <f>ROW()</f>
        <v>510</v>
      </c>
      <c r="B510" s="142" t="str">
        <f t="shared" si="118"/>
        <v/>
      </c>
      <c r="C510" s="142" t="str">
        <f t="shared" si="106"/>
        <v/>
      </c>
      <c r="D510" s="142" t="str">
        <f>IF(C510="","",COUNTIFS(C$11:C510,"&gt;0"))</f>
        <v/>
      </c>
      <c r="E510" s="57"/>
      <c r="F510" s="60"/>
      <c r="G510" s="60"/>
      <c r="H510" s="59"/>
      <c r="I510" s="192"/>
      <c r="J510" s="68"/>
      <c r="K510" s="73">
        <v>0</v>
      </c>
      <c r="L510" s="196" t="str">
        <f>IFERROR(VLOOKUP(J510,Lists!J$4:K$719,2,FALSE),"")</f>
        <v/>
      </c>
      <c r="M510" s="71" t="str">
        <f>IFERROR(VLOOKUP(J510,Lists!J$4:L$719,3,FALSE),"")</f>
        <v/>
      </c>
      <c r="N510" s="74" t="str">
        <f>IF(K510&gt;0,K510*L510,"")</f>
        <v/>
      </c>
      <c r="O510" s="67"/>
      <c r="P510" s="193"/>
      <c r="Q510" s="194"/>
      <c r="R510" s="294"/>
      <c r="S510" s="98"/>
      <c r="T510" s="105"/>
      <c r="U510" s="106"/>
      <c r="V510" s="97"/>
      <c r="W510" s="108"/>
      <c r="X510" s="117"/>
      <c r="Y510" s="87" t="str">
        <f>IFERROR(VLOOKUP(I510,Lists!A$4:B$11,2,FALSE),"")</f>
        <v/>
      </c>
      <c r="Z510" s="87" t="str">
        <f>IFERROR(VLOOKUP(#REF!,Lists!A$12:B$45,2,FALSE),"")</f>
        <v/>
      </c>
      <c r="AA510" s="93" t="str">
        <f t="shared" si="107"/>
        <v/>
      </c>
      <c r="AB510" s="103" t="str">
        <f t="shared" si="108"/>
        <v/>
      </c>
      <c r="AC510" s="103" t="str">
        <f t="shared" si="109"/>
        <v/>
      </c>
      <c r="AD510" s="103" t="str">
        <f t="shared" si="110"/>
        <v/>
      </c>
      <c r="AE510" s="103" t="str">
        <f t="shared" si="111"/>
        <v/>
      </c>
      <c r="AF510" s="103" t="str">
        <f t="shared" si="112"/>
        <v/>
      </c>
      <c r="BO510" s="75" t="str">
        <f t="shared" si="113"/>
        <v/>
      </c>
      <c r="BP510" s="75" t="str">
        <f t="shared" si="114"/>
        <v/>
      </c>
      <c r="BQ510" s="75" t="str">
        <f t="shared" si="115"/>
        <v/>
      </c>
      <c r="BR510" s="75" t="str">
        <f t="shared" si="116"/>
        <v/>
      </c>
      <c r="BU510" s="75" t="str">
        <f t="shared" si="117"/>
        <v/>
      </c>
      <c r="CY510" s="42" t="str">
        <f t="shared" si="120"/>
        <v/>
      </c>
    </row>
    <row r="511" spans="1:103" x14ac:dyDescent="0.3">
      <c r="B511" s="133"/>
      <c r="C511" s="133"/>
      <c r="D511" s="133"/>
      <c r="E511" s="44"/>
      <c r="F511" s="45"/>
      <c r="G511" s="45"/>
      <c r="H511" s="44"/>
      <c r="I511" s="44"/>
      <c r="J511" s="49"/>
      <c r="K511" s="45"/>
      <c r="L511" s="62"/>
      <c r="M511" s="46"/>
      <c r="N511" s="64"/>
      <c r="O511" s="47"/>
      <c r="P511" s="47"/>
      <c r="Q511" s="47"/>
      <c r="R511" s="267"/>
      <c r="S511" s="47"/>
      <c r="T511" s="47"/>
      <c r="U511" s="47"/>
      <c r="V511" s="47"/>
      <c r="W511" s="61"/>
      <c r="X511" s="123"/>
      <c r="Y511" s="77"/>
      <c r="Z511" s="75"/>
      <c r="AA511" s="93"/>
      <c r="AC511" s="102"/>
    </row>
  </sheetData>
  <sheetProtection sheet="1" objects="1" scenarios="1"/>
  <mergeCells count="14">
    <mergeCell ref="J2:O2"/>
    <mergeCell ref="J3:O3"/>
    <mergeCell ref="K4:O5"/>
    <mergeCell ref="N6:O7"/>
    <mergeCell ref="K6:L7"/>
    <mergeCell ref="J4:J5"/>
    <mergeCell ref="E9:H9"/>
    <mergeCell ref="K9:O9"/>
    <mergeCell ref="M6:M7"/>
    <mergeCell ref="Y9:AF9"/>
    <mergeCell ref="J6:J7"/>
    <mergeCell ref="Q9:R9"/>
    <mergeCell ref="S9:V9"/>
    <mergeCell ref="I9:J9"/>
  </mergeCells>
  <conditionalFormatting sqref="K11:K510">
    <cfRule type="expression" dxfId="63" priority="118" stopIfTrue="1">
      <formula>IF(#REF!&gt;0,#REF!="-",)</formula>
    </cfRule>
  </conditionalFormatting>
  <conditionalFormatting sqref="K11">
    <cfRule type="expression" dxfId="62" priority="108" stopIfTrue="1">
      <formula>BU11="P"</formula>
    </cfRule>
  </conditionalFormatting>
  <conditionalFormatting sqref="F15 F21:F510">
    <cfRule type="expression" dxfId="61" priority="106" stopIfTrue="1">
      <formula>BP15="P"</formula>
    </cfRule>
  </conditionalFormatting>
  <conditionalFormatting sqref="G15 G21:G510">
    <cfRule type="expression" dxfId="60" priority="105" stopIfTrue="1">
      <formula>BQ15="P"</formula>
    </cfRule>
  </conditionalFormatting>
  <conditionalFormatting sqref="H15 H21:H510">
    <cfRule type="expression" dxfId="59" priority="104" stopIfTrue="1">
      <formula>BR15="P"</formula>
    </cfRule>
  </conditionalFormatting>
  <conditionalFormatting sqref="K11:K510">
    <cfRule type="expression" dxfId="58" priority="103" stopIfTrue="1">
      <formula>BU11="P"</formula>
    </cfRule>
  </conditionalFormatting>
  <conditionalFormatting sqref="K11">
    <cfRule type="expression" dxfId="57" priority="100" stopIfTrue="1">
      <formula>BU11="P"</formula>
    </cfRule>
  </conditionalFormatting>
  <conditionalFormatting sqref="I34">
    <cfRule type="expression" dxfId="56" priority="70" stopIfTrue="1">
      <formula>BS34="P"</formula>
    </cfRule>
  </conditionalFormatting>
  <conditionalFormatting sqref="I33">
    <cfRule type="expression" dxfId="55" priority="69" stopIfTrue="1">
      <formula>BS33="P"</formula>
    </cfRule>
  </conditionalFormatting>
  <conditionalFormatting sqref="I32">
    <cfRule type="expression" dxfId="54" priority="68" stopIfTrue="1">
      <formula>BS32="P"</formula>
    </cfRule>
  </conditionalFormatting>
  <conditionalFormatting sqref="I31">
    <cfRule type="expression" dxfId="53" priority="67" stopIfTrue="1">
      <formula>BS31="P"</formula>
    </cfRule>
  </conditionalFormatting>
  <conditionalFormatting sqref="I30">
    <cfRule type="expression" dxfId="52" priority="66" stopIfTrue="1">
      <formula>BS30="P"</formula>
    </cfRule>
  </conditionalFormatting>
  <conditionalFormatting sqref="I29">
    <cfRule type="expression" dxfId="51" priority="65" stopIfTrue="1">
      <formula>BS29="P"</formula>
    </cfRule>
  </conditionalFormatting>
  <conditionalFormatting sqref="I28">
    <cfRule type="expression" dxfId="50" priority="64" stopIfTrue="1">
      <formula>BS28="P"</formula>
    </cfRule>
  </conditionalFormatting>
  <conditionalFormatting sqref="I27">
    <cfRule type="expression" dxfId="49" priority="63" stopIfTrue="1">
      <formula>BS27="P"</formula>
    </cfRule>
  </conditionalFormatting>
  <conditionalFormatting sqref="I26">
    <cfRule type="expression" dxfId="48" priority="62" stopIfTrue="1">
      <formula>BS26="P"</formula>
    </cfRule>
  </conditionalFormatting>
  <conditionalFormatting sqref="I25">
    <cfRule type="expression" dxfId="47" priority="61" stopIfTrue="1">
      <formula>BS25="P"</formula>
    </cfRule>
  </conditionalFormatting>
  <conditionalFormatting sqref="I24">
    <cfRule type="expression" dxfId="46" priority="60" stopIfTrue="1">
      <formula>BS24="P"</formula>
    </cfRule>
  </conditionalFormatting>
  <conditionalFormatting sqref="I23">
    <cfRule type="expression" dxfId="45" priority="59" stopIfTrue="1">
      <formula>BS23="P"</formula>
    </cfRule>
  </conditionalFormatting>
  <conditionalFormatting sqref="I22">
    <cfRule type="expression" dxfId="44" priority="58" stopIfTrue="1">
      <formula>BS22="P"</formula>
    </cfRule>
  </conditionalFormatting>
  <conditionalFormatting sqref="I21">
    <cfRule type="expression" dxfId="43" priority="57" stopIfTrue="1">
      <formula>BS21="P"</formula>
    </cfRule>
  </conditionalFormatting>
  <conditionalFormatting sqref="I15">
    <cfRule type="expression" dxfId="42" priority="51" stopIfTrue="1">
      <formula>BS15="P"</formula>
    </cfRule>
  </conditionalFormatting>
  <conditionalFormatting sqref="I35">
    <cfRule type="expression" dxfId="41" priority="46" stopIfTrue="1">
      <formula>BS35="P"</formula>
    </cfRule>
  </conditionalFormatting>
  <conditionalFormatting sqref="I36:I510">
    <cfRule type="expression" dxfId="40" priority="45" stopIfTrue="1">
      <formula>BS36="P"</formula>
    </cfRule>
  </conditionalFormatting>
  <conditionalFormatting sqref="V12">
    <cfRule type="expression" dxfId="39" priority="43" stopIfTrue="1">
      <formula>AE12="P"</formula>
    </cfRule>
  </conditionalFormatting>
  <conditionalFormatting sqref="T12:T15 T21:T510">
    <cfRule type="expression" dxfId="38" priority="42" stopIfTrue="1">
      <formula>AD12="P"</formula>
    </cfRule>
  </conditionalFormatting>
  <conditionalFormatting sqref="E15 E21:E510">
    <cfRule type="expression" dxfId="37" priority="41" stopIfTrue="1">
      <formula>BO15="P"</formula>
    </cfRule>
  </conditionalFormatting>
  <conditionalFormatting sqref="F11">
    <cfRule type="expression" dxfId="36" priority="40" stopIfTrue="1">
      <formula>BP11="P"</formula>
    </cfRule>
  </conditionalFormatting>
  <conditionalFormatting sqref="G11">
    <cfRule type="expression" dxfId="35" priority="39" stopIfTrue="1">
      <formula>BQ11="P"</formula>
    </cfRule>
  </conditionalFormatting>
  <conditionalFormatting sqref="H11">
    <cfRule type="expression" dxfId="34" priority="38" stopIfTrue="1">
      <formula>BR11="P"</formula>
    </cfRule>
  </conditionalFormatting>
  <conditionalFormatting sqref="I11">
    <cfRule type="expression" dxfId="33" priority="37" stopIfTrue="1">
      <formula>BS11="P"</formula>
    </cfRule>
  </conditionalFormatting>
  <conditionalFormatting sqref="E11">
    <cfRule type="expression" dxfId="32" priority="36" stopIfTrue="1">
      <formula>BO11="P"</formula>
    </cfRule>
  </conditionalFormatting>
  <conditionalFormatting sqref="F12">
    <cfRule type="expression" dxfId="31" priority="35" stopIfTrue="1">
      <formula>BP12="P"</formula>
    </cfRule>
  </conditionalFormatting>
  <conditionalFormatting sqref="G12">
    <cfRule type="expression" dxfId="30" priority="34" stopIfTrue="1">
      <formula>BQ12="P"</formula>
    </cfRule>
  </conditionalFormatting>
  <conditionalFormatting sqref="H12">
    <cfRule type="expression" dxfId="29" priority="33" stopIfTrue="1">
      <formula>BR12="P"</formula>
    </cfRule>
  </conditionalFormatting>
  <conditionalFormatting sqref="I12">
    <cfRule type="expression" dxfId="28" priority="32" stopIfTrue="1">
      <formula>BS12="P"</formula>
    </cfRule>
  </conditionalFormatting>
  <conditionalFormatting sqref="E12">
    <cfRule type="expression" dxfId="27" priority="31" stopIfTrue="1">
      <formula>BO12="P"</formula>
    </cfRule>
  </conditionalFormatting>
  <conditionalFormatting sqref="F13">
    <cfRule type="expression" dxfId="26" priority="30" stopIfTrue="1">
      <formula>BP13="P"</formula>
    </cfRule>
  </conditionalFormatting>
  <conditionalFormatting sqref="G13">
    <cfRule type="expression" dxfId="25" priority="29" stopIfTrue="1">
      <formula>BQ13="P"</formula>
    </cfRule>
  </conditionalFormatting>
  <conditionalFormatting sqref="H13">
    <cfRule type="expression" dxfId="24" priority="28" stopIfTrue="1">
      <formula>BR13="P"</formula>
    </cfRule>
  </conditionalFormatting>
  <conditionalFormatting sqref="I13">
    <cfRule type="expression" dxfId="23" priority="27" stopIfTrue="1">
      <formula>BS13="P"</formula>
    </cfRule>
  </conditionalFormatting>
  <conditionalFormatting sqref="E13">
    <cfRule type="expression" dxfId="22" priority="26" stopIfTrue="1">
      <formula>BO13="P"</formula>
    </cfRule>
  </conditionalFormatting>
  <conditionalFormatting sqref="F14">
    <cfRule type="expression" dxfId="21" priority="25" stopIfTrue="1">
      <formula>BP14="P"</formula>
    </cfRule>
  </conditionalFormatting>
  <conditionalFormatting sqref="G14">
    <cfRule type="expression" dxfId="20" priority="24" stopIfTrue="1">
      <formula>BQ14="P"</formula>
    </cfRule>
  </conditionalFormatting>
  <conditionalFormatting sqref="H14">
    <cfRule type="expression" dxfId="19" priority="23" stopIfTrue="1">
      <formula>BR14="P"</formula>
    </cfRule>
  </conditionalFormatting>
  <conditionalFormatting sqref="I14">
    <cfRule type="expression" dxfId="18" priority="22" stopIfTrue="1">
      <formula>BS14="P"</formula>
    </cfRule>
  </conditionalFormatting>
  <conditionalFormatting sqref="E14">
    <cfRule type="expression" dxfId="17" priority="21" stopIfTrue="1">
      <formula>BO14="P"</formula>
    </cfRule>
  </conditionalFormatting>
  <conditionalFormatting sqref="F16:F20">
    <cfRule type="expression" dxfId="16" priority="20" stopIfTrue="1">
      <formula>BP16="P"</formula>
    </cfRule>
  </conditionalFormatting>
  <conditionalFormatting sqref="G16:G20">
    <cfRule type="expression" dxfId="15" priority="19" stopIfTrue="1">
      <formula>BQ16="P"</formula>
    </cfRule>
  </conditionalFormatting>
  <conditionalFormatting sqref="H16:H20">
    <cfRule type="expression" dxfId="14" priority="18" stopIfTrue="1">
      <formula>BR16="P"</formula>
    </cfRule>
  </conditionalFormatting>
  <conditionalFormatting sqref="I20">
    <cfRule type="expression" dxfId="13" priority="17" stopIfTrue="1">
      <formula>BS20="P"</formula>
    </cfRule>
  </conditionalFormatting>
  <conditionalFormatting sqref="I19">
    <cfRule type="expression" dxfId="12" priority="16" stopIfTrue="1">
      <formula>BS19="P"</formula>
    </cfRule>
  </conditionalFormatting>
  <conditionalFormatting sqref="I18">
    <cfRule type="expression" dxfId="11" priority="15" stopIfTrue="1">
      <formula>BS18="P"</formula>
    </cfRule>
  </conditionalFormatting>
  <conditionalFormatting sqref="I17">
    <cfRule type="expression" dxfId="10" priority="14" stopIfTrue="1">
      <formula>BS17="P"</formula>
    </cfRule>
  </conditionalFormatting>
  <conditionalFormatting sqref="I16">
    <cfRule type="expression" dxfId="9" priority="13" stopIfTrue="1">
      <formula>BS16="P"</formula>
    </cfRule>
  </conditionalFormatting>
  <conditionalFormatting sqref="E16:E20">
    <cfRule type="expression" dxfId="8" priority="12" stopIfTrue="1">
      <formula>BO16="P"</formula>
    </cfRule>
  </conditionalFormatting>
  <conditionalFormatting sqref="T11">
    <cfRule type="expression" dxfId="7" priority="11" stopIfTrue="1">
      <formula>AD11="P"</formula>
    </cfRule>
  </conditionalFormatting>
  <conditionalFormatting sqref="U20">
    <cfRule type="expression" dxfId="6" priority="8" stopIfTrue="1">
      <formula>AF20="P"</formula>
    </cfRule>
  </conditionalFormatting>
  <conditionalFormatting sqref="T16:T20">
    <cfRule type="expression" dxfId="5" priority="6" stopIfTrue="1">
      <formula>AD16="P"</formula>
    </cfRule>
  </conditionalFormatting>
  <conditionalFormatting sqref="U11:U19">
    <cfRule type="expression" dxfId="4" priority="5" stopIfTrue="1">
      <formula>AF11="P"</formula>
    </cfRule>
  </conditionalFormatting>
  <conditionalFormatting sqref="U21:U510">
    <cfRule type="expression" dxfId="3" priority="4" stopIfTrue="1">
      <formula>AF21="P"</formula>
    </cfRule>
  </conditionalFormatting>
  <conditionalFormatting sqref="V11">
    <cfRule type="expression" dxfId="2" priority="3" stopIfTrue="1">
      <formula>AE11="P"</formula>
    </cfRule>
  </conditionalFormatting>
  <conditionalFormatting sqref="V13:V510">
    <cfRule type="expression" dxfId="1" priority="2" stopIfTrue="1">
      <formula>AE13="P"</formula>
    </cfRule>
  </conditionalFormatting>
  <conditionalFormatting sqref="K11">
    <cfRule type="expression" dxfId="0" priority="1" stopIfTrue="1">
      <formula>BU11="P"</formula>
    </cfRule>
  </conditionalFormatting>
  <dataValidations count="6">
    <dataValidation showInputMessage="1" showErrorMessage="1" error="Do not change this amount, it will automatically calculate upon entry of the current month units" prompt="Do not change this amount, it will automatically calculate upon entry of the current month units" sqref="N11:N510" xr:uid="{00000000-0002-0000-0000-000000000000}"/>
    <dataValidation allowBlank="1" showInputMessage="1" showErrorMessage="1" error="Current Month Units must be between -5 and 15" sqref="K11:K510" xr:uid="{00000000-0002-0000-0000-000001000000}"/>
    <dataValidation operator="equal" allowBlank="1" showInputMessage="1" showErrorMessage="1" error="Do not change this rate - it is the billing rate for your agency's units of service" prompt="Do not change this rate - it is the billing rate for your agency's units of service" sqref="M11:M510" xr:uid="{00000000-0002-0000-0000-000002000000}"/>
    <dataValidation operator="equal" allowBlank="1" showInputMessage="1" showErrorMessage="1" error="Do not change this rate - it is the billing rate for your agency's units of service" prompt="Do not change this rate unless you have been approved to do so - it is the billing rate for your agency's units of service" sqref="L11:L510" xr:uid="{00000000-0002-0000-0000-000003000000}"/>
    <dataValidation type="date" showInputMessage="1" showErrorMessage="1" errorTitle="date enrolled" error="Date enrolled must be between 1/1/2004 and the current date." sqref="N511:V511" xr:uid="{00000000-0002-0000-0000-000004000000}">
      <formula1>37987</formula1>
      <formula2>TODAY()</formula2>
    </dataValidation>
    <dataValidation type="list" allowBlank="1" showInputMessage="1" showErrorMessage="1" sqref="J11:J510" xr:uid="{00000000-0002-0000-0000-000006000000}">
      <formula1>INDIRECT($Y11)</formula1>
    </dataValidation>
  </dataValidations>
  <hyperlinks>
    <hyperlink ref="J3:O3" location="Directions!B5" display="Directions!B5" xr:uid="{0FA4170F-688E-4469-A9C0-B881D90BF88A}"/>
    <hyperlink ref="J4:J5" location="Directions!B6" display="Provider" xr:uid="{3BE5457A-55D4-4BB7-B150-F2910E17AB61}"/>
    <hyperlink ref="E10" location="Directions!B15" display="CSU" xr:uid="{D9445B75-5308-42F1-95BB-5A1D281D726E}"/>
    <hyperlink ref="F10" location="Directions!B16" display="First Name" xr:uid="{81D2E9F2-6B8D-4906-AFCA-3E7ECAE6619B}"/>
    <hyperlink ref="G10" location="Directions!B17" display="Last Name" xr:uid="{8481E5A0-E2E1-4B02-92A6-C1D655284719}"/>
    <hyperlink ref="H10" location="Directions!B18" display="JTI #" xr:uid="{13694862-DA79-48AD-A8AD-D5A529D91260}"/>
    <hyperlink ref="I10" location="Directions!B22" display="Category" xr:uid="{AC62BDB3-183A-4514-83C4-2EA312A09077}"/>
    <hyperlink ref="J10" location="Directions!B24" display="Service" xr:uid="{3F0315A6-BCE5-468A-9E70-FF400D0469EA}"/>
    <hyperlink ref="K10" location="Directions!B28" display="Units" xr:uid="{F8652DD9-8C6A-409D-9FC8-103F3A2BBD09}"/>
    <hyperlink ref="L10" location="Directions!B29" display="Billing Rate" xr:uid="{4E32E65D-039D-47ED-ABD7-C337310DA6B7}"/>
    <hyperlink ref="M10" location="Directions!B30" display="Billing Unit" xr:uid="{C1B3CD59-F440-406B-92C7-3B51D9BEF765}"/>
    <hyperlink ref="N10" location="Directions!B31" display="Billable Amount" xr:uid="{48F87598-3029-4FBB-80E4-ABF9D93CA40E}"/>
    <hyperlink ref="O10" location="Directions!B32" display="Activity Date" xr:uid="{75105842-BC00-4469-9F19-24D0D742DBB1}"/>
    <hyperlink ref="P10" location="Directions!B37" display="Meeting Type" xr:uid="{AB18A4BE-7B6D-4A9D-8B5F-E85AF3ADE975}"/>
    <hyperlink ref="Q10" location="Directions!B42" display="Serv Plan Completed?" xr:uid="{61348BDC-A6CE-422F-A7FE-5FB2A4F5218D}"/>
    <hyperlink ref="R10" location="Directions!B43" display="Serv Plan Date" xr:uid="{2942E98D-1B97-4384-9407-7798F52D7DDB}"/>
    <hyperlink ref="S10" location="Directions!B49" display="Last Instance of Service?" xr:uid="{CAF7C124-8DF9-482F-9943-72458D1C58EE}"/>
    <hyperlink ref="T10" location="Directions!B50" display="Service Completion Status" xr:uid="{5BA8956E-016A-4935-81E6-E50C429381AB}"/>
    <hyperlink ref="U10" location="Directions!B51" display="Service Never Began Reason" xr:uid="{86500753-BE67-4F27-B9BF-85F6C251060C}"/>
    <hyperlink ref="V10" location="Directions!B52" display="Service Progress" xr:uid="{C5BB6AB4-9A61-4800-A686-963FCFCB81A6}"/>
    <hyperlink ref="W10" location="Directions!B57" display="Misc" xr:uid="{0821FC56-D549-4FC7-8983-1BA3FDF4A993}"/>
    <hyperlink ref="E9:H9" location="Directions!A12" display="Youth Identification" xr:uid="{481E760B-2FFE-47CE-B04E-61985A58FDFB}"/>
    <hyperlink ref="I9:J9" location="Directions!A20" display="Service Selection" xr:uid="{72A334C2-456F-456A-A612-8395BE75B036}"/>
    <hyperlink ref="K9:O9" location="Directions!A26" display="Billing Info" xr:uid="{64BFF88D-6F74-4EDA-8844-B31FEA29670B}"/>
    <hyperlink ref="P9" location="Directions!A34" display="Non F2F Mtg Type" xr:uid="{2553F7CC-56FE-4DBA-8349-A655CFF1A118}"/>
    <hyperlink ref="Q9:R9" location="Directions!A39" display="Service Plan Info" xr:uid="{EF736889-EFB7-4989-BE68-68DF82FABD17}"/>
    <hyperlink ref="S9:V9" location="Directions!A45" display="Service Completion Info" xr:uid="{20B9A7BC-AEDF-4807-8877-1DC0D738C27F}"/>
    <hyperlink ref="W9" location="Directions!A54" display="Comment" xr:uid="{47B95152-3D24-4E01-92E4-70397433278F}"/>
  </hyperlinks>
  <pageMargins left="0.2" right="0.2" top="0.25" bottom="0.25" header="0.3" footer="0.3"/>
  <pageSetup scale="34"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7000000}">
          <x14:formula1>
            <xm:f>Lists!$A$4:$A$10</xm:f>
          </x14:formula1>
          <xm:sqref>I11:I510</xm:sqref>
        </x14:dataValidation>
        <x14:dataValidation type="list" allowBlank="1" showInputMessage="1" showErrorMessage="1" xr:uid="{BF6FBD92-4C70-4108-9DA7-AC6713677394}">
          <x14:formula1>
            <xm:f>Lists!$D$8:$D$9</xm:f>
          </x14:formula1>
          <xm:sqref>Q11:Q510 S11:S510</xm:sqref>
        </x14:dataValidation>
        <x14:dataValidation type="list" allowBlank="1" showInputMessage="1" showErrorMessage="1" xr:uid="{6DD98867-FD47-418E-BFE4-780D73C798A2}">
          <x14:formula1>
            <xm:f>Lists!$D$4:$D$6</xm:f>
          </x14:formula1>
          <xm:sqref>P11:P510</xm:sqref>
        </x14:dataValidation>
        <x14:dataValidation type="list" allowBlank="1" showInputMessage="1" showErrorMessage="1" xr:uid="{01C2ED2D-3F40-4023-8B17-C1BA2CB79CB7}">
          <x14:formula1>
            <xm:f>Lists!$D$13:$D$34</xm:f>
          </x14:formula1>
          <xm:sqref>E11:E510</xm:sqref>
        </x14:dataValidation>
        <x14:dataValidation type="list" allowBlank="1" showInputMessage="1" showErrorMessage="1" xr:uid="{73AB8678-E2B8-4359-A686-41A1E5682139}">
          <x14:formula1>
            <xm:f>Lists!$D$37:$D$45</xm:f>
          </x14:formula1>
          <xm:sqref>U11:U510</xm:sqref>
        </x14:dataValidation>
        <x14:dataValidation type="list" allowBlank="1" showInputMessage="1" showErrorMessage="1" xr:uid="{BEB0BB23-4280-4285-AB82-0E25CA7C13C8}">
          <x14:formula1>
            <xm:f>Lists!$D$55:$D$65</xm:f>
          </x14:formula1>
          <xm:sqref>T11:T510</xm:sqref>
        </x14:dataValidation>
        <x14:dataValidation type="list" allowBlank="1" showInputMessage="1" showErrorMessage="1" xr:uid="{91345201-AF91-4E22-B051-5159A76B1377}">
          <x14:formula1>
            <xm:f>Lists!$D$49:$D$52</xm:f>
          </x14:formula1>
          <xm:sqref>V11:V510</xm:sqref>
        </x14:dataValidation>
        <x14:dataValidation type="list" allowBlank="1" showInputMessage="1" showErrorMessage="1" xr:uid="{7913B30B-E02D-4CEB-9CD1-0B5A583E2850}">
          <x14:formula1>
            <xm:f>Lists!$S$4:$S$183</xm:f>
          </x14:formula1>
          <xm:sqref>K4:O5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0"/>
  <sheetViews>
    <sheetView topLeftCell="A5" workbookViewId="0">
      <selection activeCell="B5" sqref="B5"/>
    </sheetView>
  </sheetViews>
  <sheetFormatPr defaultColWidth="9.109375" defaultRowHeight="14.4" x14ac:dyDescent="0.3"/>
  <cols>
    <col min="1" max="1" width="9.109375" style="40"/>
    <col min="2" max="2" width="21" style="206" customWidth="1"/>
    <col min="3" max="13" width="10.6640625" style="40" customWidth="1"/>
    <col min="14" max="16384" width="9.109375" style="40"/>
  </cols>
  <sheetData>
    <row r="1" spans="1:14" ht="21.6" thickBot="1" x14ac:dyDescent="0.45">
      <c r="A1" s="383" t="s">
        <v>96</v>
      </c>
      <c r="B1" s="384"/>
      <c r="C1" s="384"/>
      <c r="D1" s="384"/>
      <c r="E1" s="384"/>
      <c r="F1" s="384"/>
      <c r="G1" s="384"/>
      <c r="H1" s="384"/>
      <c r="I1" s="384"/>
      <c r="J1" s="384"/>
      <c r="K1" s="384"/>
      <c r="L1" s="384"/>
      <c r="M1" s="385"/>
    </row>
    <row r="2" spans="1:14" ht="9.75" customHeight="1" thickBot="1" x14ac:dyDescent="0.45">
      <c r="A2" s="197"/>
      <c r="B2" s="223"/>
      <c r="C2" s="198"/>
      <c r="D2" s="198"/>
      <c r="E2" s="198"/>
      <c r="F2" s="198"/>
      <c r="G2" s="198"/>
      <c r="H2" s="198"/>
      <c r="I2" s="198"/>
      <c r="J2" s="198"/>
      <c r="K2" s="198"/>
      <c r="L2" s="198"/>
      <c r="M2" s="198"/>
    </row>
    <row r="3" spans="1:14" ht="18.600000000000001" thickBot="1" x14ac:dyDescent="0.4">
      <c r="A3" s="386" t="s">
        <v>612</v>
      </c>
      <c r="B3" s="387"/>
      <c r="C3" s="387"/>
      <c r="D3" s="387"/>
      <c r="E3" s="387"/>
      <c r="F3" s="387"/>
      <c r="G3" s="387"/>
      <c r="H3" s="387"/>
      <c r="I3" s="387"/>
      <c r="J3" s="387"/>
      <c r="K3" s="387"/>
      <c r="L3" s="387"/>
      <c r="M3" s="388"/>
    </row>
    <row r="4" spans="1:14" ht="18.600000000000001" thickBot="1" x14ac:dyDescent="0.4">
      <c r="A4" s="201" t="s">
        <v>517</v>
      </c>
      <c r="B4" s="224" t="s">
        <v>9</v>
      </c>
      <c r="C4" s="366" t="s">
        <v>311</v>
      </c>
      <c r="D4" s="366"/>
      <c r="E4" s="366"/>
      <c r="F4" s="366"/>
      <c r="G4" s="366"/>
      <c r="H4" s="366"/>
      <c r="I4" s="366"/>
      <c r="J4" s="366"/>
      <c r="K4" s="366"/>
      <c r="L4" s="366"/>
      <c r="M4" s="367"/>
    </row>
    <row r="5" spans="1:14" ht="32.25" customHeight="1" x14ac:dyDescent="0.3">
      <c r="A5" s="199">
        <v>1</v>
      </c>
      <c r="B5" s="225" t="s">
        <v>583</v>
      </c>
      <c r="C5" s="404" t="s">
        <v>145</v>
      </c>
      <c r="D5" s="405"/>
      <c r="E5" s="405"/>
      <c r="F5" s="405"/>
      <c r="G5" s="405"/>
      <c r="H5" s="405"/>
      <c r="I5" s="405"/>
      <c r="J5" s="405"/>
      <c r="K5" s="405"/>
      <c r="L5" s="405"/>
      <c r="M5" s="406"/>
    </row>
    <row r="6" spans="1:14" ht="42.75" customHeight="1" x14ac:dyDescent="0.3">
      <c r="A6" s="200">
        <v>2</v>
      </c>
      <c r="B6" s="226" t="s">
        <v>0</v>
      </c>
      <c r="C6" s="398" t="s">
        <v>190</v>
      </c>
      <c r="D6" s="399"/>
      <c r="E6" s="399"/>
      <c r="F6" s="399"/>
      <c r="G6" s="399"/>
      <c r="H6" s="399"/>
      <c r="I6" s="399"/>
      <c r="J6" s="399"/>
      <c r="K6" s="399"/>
      <c r="L6" s="399"/>
      <c r="M6" s="400"/>
    </row>
    <row r="7" spans="1:14" ht="42.75" customHeight="1" x14ac:dyDescent="0.3">
      <c r="A7" s="200">
        <v>3</v>
      </c>
      <c r="B7" s="239" t="s">
        <v>615</v>
      </c>
      <c r="C7" s="398" t="s">
        <v>97</v>
      </c>
      <c r="D7" s="399"/>
      <c r="E7" s="399"/>
      <c r="F7" s="399"/>
      <c r="G7" s="399"/>
      <c r="H7" s="399"/>
      <c r="I7" s="399"/>
      <c r="J7" s="399"/>
      <c r="K7" s="399"/>
      <c r="L7" s="399"/>
      <c r="M7" s="400"/>
    </row>
    <row r="8" spans="1:14" ht="42" customHeight="1" x14ac:dyDescent="0.3">
      <c r="A8" s="200">
        <v>4</v>
      </c>
      <c r="B8" s="227" t="s">
        <v>581</v>
      </c>
      <c r="C8" s="398" t="s">
        <v>616</v>
      </c>
      <c r="D8" s="399"/>
      <c r="E8" s="399"/>
      <c r="F8" s="399"/>
      <c r="G8" s="399"/>
      <c r="H8" s="399"/>
      <c r="I8" s="399"/>
      <c r="J8" s="399"/>
      <c r="K8" s="399"/>
      <c r="L8" s="399"/>
      <c r="M8" s="400"/>
    </row>
    <row r="9" spans="1:14" ht="46.5" customHeight="1" thickBot="1" x14ac:dyDescent="0.35">
      <c r="A9" s="203">
        <v>5</v>
      </c>
      <c r="B9" s="228" t="s">
        <v>582</v>
      </c>
      <c r="C9" s="401" t="s">
        <v>617</v>
      </c>
      <c r="D9" s="402"/>
      <c r="E9" s="402"/>
      <c r="F9" s="402"/>
      <c r="G9" s="402"/>
      <c r="H9" s="402"/>
      <c r="I9" s="402"/>
      <c r="J9" s="402"/>
      <c r="K9" s="402"/>
      <c r="L9" s="402"/>
      <c r="M9" s="403"/>
    </row>
    <row r="10" spans="1:14" ht="9.75" customHeight="1" thickBot="1" x14ac:dyDescent="0.4">
      <c r="A10" s="204"/>
      <c r="B10" s="229"/>
      <c r="C10" s="205"/>
      <c r="D10" s="205"/>
      <c r="E10" s="205"/>
      <c r="F10" s="205"/>
      <c r="G10" s="205"/>
      <c r="H10" s="205"/>
      <c r="I10" s="205"/>
      <c r="J10" s="205"/>
      <c r="K10" s="205"/>
      <c r="L10" s="205"/>
      <c r="M10" s="205"/>
      <c r="N10" s="206"/>
    </row>
    <row r="11" spans="1:14" ht="18.600000000000001" thickBot="1" x14ac:dyDescent="0.35">
      <c r="A11" s="362" t="s">
        <v>609</v>
      </c>
      <c r="B11" s="363"/>
      <c r="C11" s="363"/>
      <c r="D11" s="363"/>
      <c r="E11" s="363"/>
      <c r="F11" s="363"/>
      <c r="G11" s="363"/>
      <c r="H11" s="363"/>
      <c r="I11" s="363"/>
      <c r="J11" s="363"/>
      <c r="K11" s="363"/>
      <c r="L11" s="363"/>
      <c r="M11" s="364"/>
    </row>
    <row r="12" spans="1:14" ht="18.600000000000001" thickBot="1" x14ac:dyDescent="0.4">
      <c r="A12" s="202" t="s">
        <v>517</v>
      </c>
      <c r="B12" s="230" t="s">
        <v>584</v>
      </c>
      <c r="C12" s="365" t="s">
        <v>311</v>
      </c>
      <c r="D12" s="366"/>
      <c r="E12" s="366"/>
      <c r="F12" s="366"/>
      <c r="G12" s="366"/>
      <c r="H12" s="366"/>
      <c r="I12" s="366"/>
      <c r="J12" s="366"/>
      <c r="K12" s="366"/>
      <c r="L12" s="366"/>
      <c r="M12" s="367"/>
    </row>
    <row r="13" spans="1:14" ht="15.75" customHeight="1" x14ac:dyDescent="0.3">
      <c r="A13" s="395" t="s">
        <v>613</v>
      </c>
      <c r="B13" s="396"/>
      <c r="C13" s="396"/>
      <c r="D13" s="396"/>
      <c r="E13" s="396"/>
      <c r="F13" s="396"/>
      <c r="G13" s="396"/>
      <c r="H13" s="396"/>
      <c r="I13" s="396"/>
      <c r="J13" s="396"/>
      <c r="K13" s="396"/>
      <c r="L13" s="396"/>
      <c r="M13" s="397"/>
    </row>
    <row r="14" spans="1:14" ht="18" x14ac:dyDescent="0.3">
      <c r="A14" s="207">
        <v>1</v>
      </c>
      <c r="B14" s="231" t="s">
        <v>5</v>
      </c>
      <c r="C14" s="411" t="s">
        <v>586</v>
      </c>
      <c r="D14" s="411"/>
      <c r="E14" s="411"/>
      <c r="F14" s="411"/>
      <c r="G14" s="411"/>
      <c r="H14" s="411"/>
      <c r="I14" s="411"/>
      <c r="J14" s="411"/>
      <c r="K14" s="411"/>
      <c r="L14" s="411"/>
      <c r="M14" s="411"/>
    </row>
    <row r="15" spans="1:14" ht="19.5" customHeight="1" x14ac:dyDescent="0.3">
      <c r="A15" s="200">
        <v>2</v>
      </c>
      <c r="B15" s="232" t="s">
        <v>6</v>
      </c>
      <c r="C15" s="410" t="s">
        <v>587</v>
      </c>
      <c r="D15" s="410"/>
      <c r="E15" s="410"/>
      <c r="F15" s="410"/>
      <c r="G15" s="410"/>
      <c r="H15" s="410"/>
      <c r="I15" s="410"/>
      <c r="J15" s="410"/>
      <c r="K15" s="410"/>
      <c r="L15" s="410"/>
      <c r="M15" s="410"/>
    </row>
    <row r="16" spans="1:14" ht="18" x14ac:dyDescent="0.3">
      <c r="A16" s="200">
        <v>3</v>
      </c>
      <c r="B16" s="232" t="s">
        <v>7</v>
      </c>
      <c r="C16" s="410" t="s">
        <v>585</v>
      </c>
      <c r="D16" s="410"/>
      <c r="E16" s="410"/>
      <c r="F16" s="410"/>
      <c r="G16" s="410"/>
      <c r="H16" s="410"/>
      <c r="I16" s="410"/>
      <c r="J16" s="410"/>
      <c r="K16" s="410"/>
      <c r="L16" s="410"/>
      <c r="M16" s="410"/>
    </row>
    <row r="17" spans="1:13" ht="19.5" customHeight="1" thickBot="1" x14ac:dyDescent="0.35">
      <c r="A17" s="200">
        <v>4</v>
      </c>
      <c r="B17" s="232" t="s">
        <v>147</v>
      </c>
      <c r="C17" s="410" t="s">
        <v>588</v>
      </c>
      <c r="D17" s="410"/>
      <c r="E17" s="410"/>
      <c r="F17" s="410"/>
      <c r="G17" s="410"/>
      <c r="H17" s="410"/>
      <c r="I17" s="410"/>
      <c r="J17" s="410"/>
      <c r="K17" s="410"/>
      <c r="L17" s="410"/>
      <c r="M17" s="410"/>
    </row>
    <row r="18" spans="1:13" ht="9.75" customHeight="1" thickBot="1" x14ac:dyDescent="0.4">
      <c r="A18" s="204"/>
      <c r="B18" s="229"/>
      <c r="C18" s="205"/>
      <c r="D18" s="205"/>
      <c r="E18" s="205"/>
      <c r="F18" s="205"/>
      <c r="G18" s="205"/>
      <c r="H18" s="205"/>
      <c r="I18" s="205"/>
      <c r="J18" s="205"/>
      <c r="K18" s="205"/>
      <c r="L18" s="205"/>
      <c r="M18" s="205"/>
    </row>
    <row r="19" spans="1:13" ht="18.600000000000001" thickBot="1" x14ac:dyDescent="0.35">
      <c r="A19" s="362" t="s">
        <v>610</v>
      </c>
      <c r="B19" s="363"/>
      <c r="C19" s="363"/>
      <c r="D19" s="363"/>
      <c r="E19" s="363"/>
      <c r="F19" s="363"/>
      <c r="G19" s="363"/>
      <c r="H19" s="363"/>
      <c r="I19" s="363"/>
      <c r="J19" s="363"/>
      <c r="K19" s="363"/>
      <c r="L19" s="363"/>
      <c r="M19" s="364"/>
    </row>
    <row r="20" spans="1:13" ht="18.600000000000001" thickBot="1" x14ac:dyDescent="0.4">
      <c r="A20" s="202" t="s">
        <v>517</v>
      </c>
      <c r="B20" s="230" t="s">
        <v>584</v>
      </c>
      <c r="C20" s="365" t="s">
        <v>311</v>
      </c>
      <c r="D20" s="366"/>
      <c r="E20" s="366"/>
      <c r="F20" s="366"/>
      <c r="G20" s="366"/>
      <c r="H20" s="366"/>
      <c r="I20" s="366"/>
      <c r="J20" s="366"/>
      <c r="K20" s="366"/>
      <c r="L20" s="366"/>
      <c r="M20" s="367"/>
    </row>
    <row r="21" spans="1:13" ht="18" x14ac:dyDescent="0.3">
      <c r="A21" s="200">
        <v>5</v>
      </c>
      <c r="B21" s="232" t="s">
        <v>9</v>
      </c>
      <c r="C21" s="407" t="s">
        <v>589</v>
      </c>
      <c r="D21" s="408"/>
      <c r="E21" s="408"/>
      <c r="F21" s="408"/>
      <c r="G21" s="408"/>
      <c r="H21" s="408"/>
      <c r="I21" s="408"/>
      <c r="J21" s="408"/>
      <c r="K21" s="408"/>
      <c r="L21" s="408"/>
      <c r="M21" s="409"/>
    </row>
    <row r="22" spans="1:13" ht="18.600000000000001" thickBot="1" x14ac:dyDescent="0.35">
      <c r="A22" s="200">
        <v>6</v>
      </c>
      <c r="B22" s="232" t="s">
        <v>336</v>
      </c>
      <c r="C22" s="407" t="s">
        <v>590</v>
      </c>
      <c r="D22" s="408"/>
      <c r="E22" s="408"/>
      <c r="F22" s="408"/>
      <c r="G22" s="408"/>
      <c r="H22" s="408"/>
      <c r="I22" s="408"/>
      <c r="J22" s="408"/>
      <c r="K22" s="408"/>
      <c r="L22" s="408"/>
      <c r="M22" s="409"/>
    </row>
    <row r="23" spans="1:13" ht="18.600000000000001" thickBot="1" x14ac:dyDescent="0.35">
      <c r="A23" s="200">
        <v>7</v>
      </c>
      <c r="B23" s="232" t="s">
        <v>10</v>
      </c>
      <c r="C23" s="407" t="s">
        <v>591</v>
      </c>
      <c r="D23" s="408"/>
      <c r="E23" s="408"/>
      <c r="F23" s="408"/>
      <c r="G23" s="408"/>
      <c r="H23" s="408"/>
      <c r="I23" s="408"/>
      <c r="J23" s="408"/>
      <c r="K23" s="408"/>
      <c r="L23" s="408"/>
      <c r="M23" s="409"/>
    </row>
    <row r="24" spans="1:13" ht="9.75" customHeight="1" thickBot="1" x14ac:dyDescent="0.4">
      <c r="A24" s="204"/>
      <c r="B24" s="229"/>
      <c r="C24" s="205"/>
      <c r="D24" s="205"/>
      <c r="E24" s="205"/>
      <c r="F24" s="205"/>
      <c r="G24" s="205"/>
      <c r="H24" s="205"/>
      <c r="I24" s="205"/>
      <c r="J24" s="205"/>
      <c r="K24" s="205"/>
      <c r="L24" s="205"/>
      <c r="M24" s="205"/>
    </row>
    <row r="25" spans="1:13" ht="18.600000000000001" thickBot="1" x14ac:dyDescent="0.35">
      <c r="A25" s="362" t="s">
        <v>611</v>
      </c>
      <c r="B25" s="363"/>
      <c r="C25" s="363"/>
      <c r="D25" s="363"/>
      <c r="E25" s="363"/>
      <c r="F25" s="363"/>
      <c r="G25" s="363"/>
      <c r="H25" s="363"/>
      <c r="I25" s="363"/>
      <c r="J25" s="363"/>
      <c r="K25" s="363"/>
      <c r="L25" s="363"/>
      <c r="M25" s="364"/>
    </row>
    <row r="26" spans="1:13" ht="18.600000000000001" thickBot="1" x14ac:dyDescent="0.4">
      <c r="A26" s="202" t="s">
        <v>517</v>
      </c>
      <c r="B26" s="230" t="s">
        <v>584</v>
      </c>
      <c r="C26" s="365" t="s">
        <v>311</v>
      </c>
      <c r="D26" s="366"/>
      <c r="E26" s="366"/>
      <c r="F26" s="366"/>
      <c r="G26" s="366"/>
      <c r="H26" s="366"/>
      <c r="I26" s="366"/>
      <c r="J26" s="366"/>
      <c r="K26" s="366"/>
      <c r="L26" s="366"/>
      <c r="M26" s="367"/>
    </row>
    <row r="27" spans="1:13" ht="17.25" customHeight="1" x14ac:dyDescent="0.3">
      <c r="A27" s="200">
        <v>8</v>
      </c>
      <c r="B27" s="232" t="s">
        <v>1</v>
      </c>
      <c r="C27" s="410" t="s">
        <v>592</v>
      </c>
      <c r="D27" s="410"/>
      <c r="E27" s="410"/>
      <c r="F27" s="410"/>
      <c r="G27" s="410"/>
      <c r="H27" s="410"/>
      <c r="I27" s="410"/>
      <c r="J27" s="410"/>
      <c r="K27" s="410"/>
      <c r="L27" s="410"/>
      <c r="M27" s="410"/>
    </row>
    <row r="28" spans="1:13" ht="33.75" customHeight="1" x14ac:dyDescent="0.3">
      <c r="A28" s="200">
        <v>9</v>
      </c>
      <c r="B28" s="232" t="s">
        <v>11</v>
      </c>
      <c r="C28" s="389" t="s">
        <v>593</v>
      </c>
      <c r="D28" s="390"/>
      <c r="E28" s="390"/>
      <c r="F28" s="390"/>
      <c r="G28" s="390"/>
      <c r="H28" s="390"/>
      <c r="I28" s="390"/>
      <c r="J28" s="390"/>
      <c r="K28" s="390"/>
      <c r="L28" s="390"/>
      <c r="M28" s="391"/>
    </row>
    <row r="29" spans="1:13" ht="18" x14ac:dyDescent="0.3">
      <c r="A29" s="200">
        <v>10</v>
      </c>
      <c r="B29" s="232" t="s">
        <v>12</v>
      </c>
      <c r="C29" s="389" t="s">
        <v>594</v>
      </c>
      <c r="D29" s="390"/>
      <c r="E29" s="390"/>
      <c r="F29" s="390"/>
      <c r="G29" s="390"/>
      <c r="H29" s="390"/>
      <c r="I29" s="390"/>
      <c r="J29" s="390"/>
      <c r="K29" s="390"/>
      <c r="L29" s="390"/>
      <c r="M29" s="391"/>
    </row>
    <row r="30" spans="1:13" ht="18" x14ac:dyDescent="0.3">
      <c r="A30" s="200">
        <v>11</v>
      </c>
      <c r="B30" s="232" t="s">
        <v>13</v>
      </c>
      <c r="C30" s="389" t="s">
        <v>595</v>
      </c>
      <c r="D30" s="390"/>
      <c r="E30" s="390"/>
      <c r="F30" s="390"/>
      <c r="G30" s="390"/>
      <c r="H30" s="390"/>
      <c r="I30" s="390"/>
      <c r="J30" s="390"/>
      <c r="K30" s="390"/>
      <c r="L30" s="390"/>
      <c r="M30" s="391"/>
    </row>
    <row r="31" spans="1:13" ht="32.25" customHeight="1" thickBot="1" x14ac:dyDescent="0.35">
      <c r="A31" s="200">
        <v>12</v>
      </c>
      <c r="B31" s="232" t="s">
        <v>14</v>
      </c>
      <c r="C31" s="389" t="s">
        <v>596</v>
      </c>
      <c r="D31" s="390"/>
      <c r="E31" s="390"/>
      <c r="F31" s="390"/>
      <c r="G31" s="390"/>
      <c r="H31" s="390"/>
      <c r="I31" s="390"/>
      <c r="J31" s="390"/>
      <c r="K31" s="390"/>
      <c r="L31" s="390"/>
      <c r="M31" s="391"/>
    </row>
    <row r="32" spans="1:13" ht="9.75" customHeight="1" thickBot="1" x14ac:dyDescent="0.4">
      <c r="A32" s="204"/>
      <c r="B32" s="229"/>
      <c r="C32" s="205"/>
      <c r="D32" s="205"/>
      <c r="E32" s="205"/>
      <c r="F32" s="205"/>
      <c r="G32" s="205"/>
      <c r="H32" s="205"/>
      <c r="I32" s="205"/>
      <c r="J32" s="205"/>
      <c r="K32" s="205"/>
      <c r="L32" s="205"/>
      <c r="M32" s="205"/>
    </row>
    <row r="33" spans="1:13" ht="18.600000000000001" thickBot="1" x14ac:dyDescent="0.35">
      <c r="A33" s="392" t="s">
        <v>597</v>
      </c>
      <c r="B33" s="393"/>
      <c r="C33" s="393"/>
      <c r="D33" s="393"/>
      <c r="E33" s="393"/>
      <c r="F33" s="393"/>
      <c r="G33" s="393"/>
      <c r="H33" s="393"/>
      <c r="I33" s="393"/>
      <c r="J33" s="393"/>
      <c r="K33" s="393"/>
      <c r="L33" s="393"/>
      <c r="M33" s="394"/>
    </row>
    <row r="34" spans="1:13" ht="18.600000000000001" thickBot="1" x14ac:dyDescent="0.4">
      <c r="A34" s="202" t="s">
        <v>517</v>
      </c>
      <c r="B34" s="230" t="s">
        <v>584</v>
      </c>
      <c r="C34" s="365" t="s">
        <v>311</v>
      </c>
      <c r="D34" s="366"/>
      <c r="E34" s="366"/>
      <c r="F34" s="366"/>
      <c r="G34" s="366"/>
      <c r="H34" s="366"/>
      <c r="I34" s="366"/>
      <c r="J34" s="366"/>
      <c r="K34" s="366"/>
      <c r="L34" s="366"/>
      <c r="M34" s="367"/>
    </row>
    <row r="35" spans="1:13" ht="18.600000000000001" thickBot="1" x14ac:dyDescent="0.35">
      <c r="A35" s="208">
        <v>1</v>
      </c>
      <c r="B35" s="233" t="s">
        <v>565</v>
      </c>
      <c r="C35" s="378" t="s">
        <v>598</v>
      </c>
      <c r="D35" s="378"/>
      <c r="E35" s="378"/>
      <c r="F35" s="378"/>
      <c r="G35" s="378"/>
      <c r="H35" s="378"/>
      <c r="I35" s="378"/>
      <c r="J35" s="378"/>
      <c r="K35" s="378"/>
      <c r="L35" s="378"/>
      <c r="M35" s="379"/>
    </row>
    <row r="36" spans="1:13" ht="9.75" customHeight="1" thickBot="1" x14ac:dyDescent="0.4">
      <c r="A36" s="204"/>
      <c r="B36" s="229"/>
      <c r="C36" s="205"/>
      <c r="D36" s="205"/>
      <c r="E36" s="205"/>
      <c r="F36" s="205"/>
      <c r="G36" s="205"/>
      <c r="H36" s="205"/>
      <c r="I36" s="205"/>
      <c r="J36" s="205"/>
      <c r="K36" s="205"/>
      <c r="L36" s="205"/>
      <c r="M36" s="205"/>
    </row>
    <row r="37" spans="1:13" ht="18.600000000000001" thickBot="1" x14ac:dyDescent="0.35">
      <c r="A37" s="380" t="s">
        <v>599</v>
      </c>
      <c r="B37" s="381"/>
      <c r="C37" s="381"/>
      <c r="D37" s="381"/>
      <c r="E37" s="381"/>
      <c r="F37" s="381"/>
      <c r="G37" s="381"/>
      <c r="H37" s="381"/>
      <c r="I37" s="381"/>
      <c r="J37" s="381"/>
      <c r="K37" s="381"/>
      <c r="L37" s="381"/>
      <c r="M37" s="382"/>
    </row>
    <row r="38" spans="1:13" ht="18.600000000000001" thickBot="1" x14ac:dyDescent="0.4">
      <c r="A38" s="202" t="s">
        <v>517</v>
      </c>
      <c r="B38" s="230" t="s">
        <v>584</v>
      </c>
      <c r="C38" s="365" t="s">
        <v>311</v>
      </c>
      <c r="D38" s="366"/>
      <c r="E38" s="366"/>
      <c r="F38" s="366"/>
      <c r="G38" s="366"/>
      <c r="H38" s="366"/>
      <c r="I38" s="366"/>
      <c r="J38" s="366"/>
      <c r="K38" s="366"/>
      <c r="L38" s="366"/>
      <c r="M38" s="367"/>
    </row>
    <row r="39" spans="1:13" ht="33.75" customHeight="1" x14ac:dyDescent="0.3">
      <c r="A39" s="207">
        <v>1</v>
      </c>
      <c r="B39" s="234" t="s">
        <v>567</v>
      </c>
      <c r="C39" s="374" t="s">
        <v>600</v>
      </c>
      <c r="D39" s="374"/>
      <c r="E39" s="374"/>
      <c r="F39" s="374"/>
      <c r="G39" s="374"/>
      <c r="H39" s="374"/>
      <c r="I39" s="374"/>
      <c r="J39" s="374"/>
      <c r="K39" s="374"/>
      <c r="L39" s="374"/>
      <c r="M39" s="374"/>
    </row>
    <row r="40" spans="1:13" ht="18.600000000000001" thickBot="1" x14ac:dyDescent="0.35">
      <c r="A40" s="203">
        <v>2</v>
      </c>
      <c r="B40" s="235" t="s">
        <v>568</v>
      </c>
      <c r="C40" s="370" t="s">
        <v>601</v>
      </c>
      <c r="D40" s="370"/>
      <c r="E40" s="370"/>
      <c r="F40" s="370"/>
      <c r="G40" s="370"/>
      <c r="H40" s="370"/>
      <c r="I40" s="370"/>
      <c r="J40" s="370"/>
      <c r="K40" s="370"/>
      <c r="L40" s="370"/>
      <c r="M40" s="370"/>
    </row>
    <row r="41" spans="1:13" ht="9.75" customHeight="1" thickBot="1" x14ac:dyDescent="0.4">
      <c r="A41" s="204"/>
      <c r="B41" s="229"/>
      <c r="C41" s="205"/>
      <c r="D41" s="205"/>
      <c r="E41" s="205"/>
      <c r="F41" s="205"/>
      <c r="G41" s="205"/>
      <c r="H41" s="205"/>
      <c r="I41" s="205"/>
      <c r="J41" s="205"/>
      <c r="K41" s="205"/>
      <c r="L41" s="205"/>
      <c r="M41" s="205"/>
    </row>
    <row r="42" spans="1:13" ht="18.600000000000001" thickBot="1" x14ac:dyDescent="0.35">
      <c r="A42" s="371" t="s">
        <v>602</v>
      </c>
      <c r="B42" s="372"/>
      <c r="C42" s="372"/>
      <c r="D42" s="372"/>
      <c r="E42" s="372"/>
      <c r="F42" s="372"/>
      <c r="G42" s="372"/>
      <c r="H42" s="372"/>
      <c r="I42" s="372"/>
      <c r="J42" s="372"/>
      <c r="K42" s="372"/>
      <c r="L42" s="372"/>
      <c r="M42" s="373"/>
    </row>
    <row r="43" spans="1:13" ht="18.600000000000001" thickBot="1" x14ac:dyDescent="0.4">
      <c r="A43" s="202" t="s">
        <v>517</v>
      </c>
      <c r="B43" s="230" t="s">
        <v>584</v>
      </c>
      <c r="C43" s="365" t="s">
        <v>311</v>
      </c>
      <c r="D43" s="366"/>
      <c r="E43" s="366"/>
      <c r="F43" s="366"/>
      <c r="G43" s="366"/>
      <c r="H43" s="366"/>
      <c r="I43" s="366"/>
      <c r="J43" s="366"/>
      <c r="K43" s="366"/>
      <c r="L43" s="366"/>
      <c r="M43" s="367"/>
    </row>
    <row r="44" spans="1:13" ht="31.5" customHeight="1" x14ac:dyDescent="0.3">
      <c r="A44" s="375" t="s">
        <v>614</v>
      </c>
      <c r="B44" s="376"/>
      <c r="C44" s="376"/>
      <c r="D44" s="376"/>
      <c r="E44" s="376"/>
      <c r="F44" s="376"/>
      <c r="G44" s="376"/>
      <c r="H44" s="376"/>
      <c r="I44" s="376"/>
      <c r="J44" s="376"/>
      <c r="K44" s="376"/>
      <c r="L44" s="376"/>
      <c r="M44" s="377"/>
    </row>
    <row r="45" spans="1:13" ht="34.5" customHeight="1" x14ac:dyDescent="0.3">
      <c r="A45" s="207">
        <v>1</v>
      </c>
      <c r="B45" s="236" t="s">
        <v>630</v>
      </c>
      <c r="C45" s="374" t="s">
        <v>632</v>
      </c>
      <c r="D45" s="374"/>
      <c r="E45" s="374"/>
      <c r="F45" s="374"/>
      <c r="G45" s="374"/>
      <c r="H45" s="374"/>
      <c r="I45" s="374"/>
      <c r="J45" s="374"/>
      <c r="K45" s="374"/>
      <c r="L45" s="374"/>
      <c r="M45" s="374"/>
    </row>
    <row r="46" spans="1:13" ht="33.75" customHeight="1" x14ac:dyDescent="0.3">
      <c r="A46" s="200">
        <v>2</v>
      </c>
      <c r="B46" s="237" t="s">
        <v>287</v>
      </c>
      <c r="C46" s="361" t="s">
        <v>603</v>
      </c>
      <c r="D46" s="361"/>
      <c r="E46" s="361"/>
      <c r="F46" s="361"/>
      <c r="G46" s="361"/>
      <c r="H46" s="361"/>
      <c r="I46" s="361"/>
      <c r="J46" s="361"/>
      <c r="K46" s="361"/>
      <c r="L46" s="361"/>
      <c r="M46" s="361"/>
    </row>
    <row r="47" spans="1:13" ht="33.75" customHeight="1" x14ac:dyDescent="0.3">
      <c r="A47" s="200">
        <v>3</v>
      </c>
      <c r="B47" s="237" t="s">
        <v>289</v>
      </c>
      <c r="C47" s="361" t="s">
        <v>604</v>
      </c>
      <c r="D47" s="361"/>
      <c r="E47" s="361"/>
      <c r="F47" s="361"/>
      <c r="G47" s="361"/>
      <c r="H47" s="361"/>
      <c r="I47" s="361"/>
      <c r="J47" s="361"/>
      <c r="K47" s="361"/>
      <c r="L47" s="361"/>
      <c r="M47" s="361"/>
    </row>
    <row r="48" spans="1:13" ht="29.25" customHeight="1" thickBot="1" x14ac:dyDescent="0.35">
      <c r="A48" s="200">
        <v>4</v>
      </c>
      <c r="B48" s="237" t="s">
        <v>288</v>
      </c>
      <c r="C48" s="361" t="s">
        <v>605</v>
      </c>
      <c r="D48" s="361"/>
      <c r="E48" s="361"/>
      <c r="F48" s="361"/>
      <c r="G48" s="361"/>
      <c r="H48" s="361"/>
      <c r="I48" s="361"/>
      <c r="J48" s="361"/>
      <c r="K48" s="361"/>
      <c r="L48" s="361"/>
      <c r="M48" s="361"/>
    </row>
    <row r="49" spans="1:13" ht="9.75" customHeight="1" thickBot="1" x14ac:dyDescent="0.4">
      <c r="A49" s="204"/>
      <c r="B49" s="229"/>
      <c r="C49" s="205"/>
      <c r="D49" s="205"/>
      <c r="E49" s="205"/>
      <c r="F49" s="205"/>
      <c r="G49" s="205"/>
      <c r="H49" s="205"/>
      <c r="I49" s="205"/>
      <c r="J49" s="205"/>
      <c r="K49" s="205"/>
      <c r="L49" s="205"/>
      <c r="M49" s="205"/>
    </row>
    <row r="50" spans="1:13" ht="18.600000000000001" thickBot="1" x14ac:dyDescent="0.35">
      <c r="A50" s="362" t="s">
        <v>606</v>
      </c>
      <c r="B50" s="363"/>
      <c r="C50" s="363"/>
      <c r="D50" s="363"/>
      <c r="E50" s="363"/>
      <c r="F50" s="363"/>
      <c r="G50" s="363"/>
      <c r="H50" s="363"/>
      <c r="I50" s="363"/>
      <c r="J50" s="363"/>
      <c r="K50" s="363"/>
      <c r="L50" s="363"/>
      <c r="M50" s="364"/>
    </row>
    <row r="51" spans="1:13" ht="18.600000000000001" thickBot="1" x14ac:dyDescent="0.4">
      <c r="A51" s="202" t="s">
        <v>517</v>
      </c>
      <c r="B51" s="230" t="s">
        <v>584</v>
      </c>
      <c r="C51" s="365" t="s">
        <v>311</v>
      </c>
      <c r="D51" s="366"/>
      <c r="E51" s="366"/>
      <c r="F51" s="366"/>
      <c r="G51" s="366"/>
      <c r="H51" s="366"/>
      <c r="I51" s="366"/>
      <c r="J51" s="366"/>
      <c r="K51" s="366"/>
      <c r="L51" s="366"/>
      <c r="M51" s="367"/>
    </row>
    <row r="52" spans="1:13" ht="18.600000000000001" thickBot="1" x14ac:dyDescent="0.35">
      <c r="A52" s="209">
        <v>1</v>
      </c>
      <c r="B52" s="238" t="s">
        <v>18</v>
      </c>
      <c r="C52" s="368" t="s">
        <v>607</v>
      </c>
      <c r="D52" s="368"/>
      <c r="E52" s="368"/>
      <c r="F52" s="368"/>
      <c r="G52" s="368"/>
      <c r="H52" s="368"/>
      <c r="I52" s="368"/>
      <c r="J52" s="368"/>
      <c r="K52" s="368"/>
      <c r="L52" s="368"/>
      <c r="M52" s="369"/>
    </row>
    <row r="53" spans="1:13" x14ac:dyDescent="0.3">
      <c r="C53" s="41"/>
    </row>
    <row r="54" spans="1:13" x14ac:dyDescent="0.3">
      <c r="C54" s="41"/>
    </row>
    <row r="55" spans="1:13" x14ac:dyDescent="0.3">
      <c r="C55" s="41"/>
    </row>
    <row r="56" spans="1:13" x14ac:dyDescent="0.3">
      <c r="C56" s="41"/>
    </row>
    <row r="57" spans="1:13" x14ac:dyDescent="0.3">
      <c r="C57" s="41"/>
    </row>
    <row r="58" spans="1:13" x14ac:dyDescent="0.3">
      <c r="C58" s="41"/>
    </row>
    <row r="59" spans="1:13" x14ac:dyDescent="0.3">
      <c r="C59" s="41"/>
    </row>
    <row r="60" spans="1:13" x14ac:dyDescent="0.3">
      <c r="C60" s="41"/>
    </row>
  </sheetData>
  <mergeCells count="44">
    <mergeCell ref="C28:M28"/>
    <mergeCell ref="C29:M29"/>
    <mergeCell ref="C30:M30"/>
    <mergeCell ref="C16:M16"/>
    <mergeCell ref="C15:M15"/>
    <mergeCell ref="C17:M17"/>
    <mergeCell ref="C8:M8"/>
    <mergeCell ref="C21:M21"/>
    <mergeCell ref="C22:M22"/>
    <mergeCell ref="C23:M23"/>
    <mergeCell ref="C27:M27"/>
    <mergeCell ref="C14:M14"/>
    <mergeCell ref="A1:M1"/>
    <mergeCell ref="A3:M3"/>
    <mergeCell ref="C4:M4"/>
    <mergeCell ref="C31:M31"/>
    <mergeCell ref="A33:M33"/>
    <mergeCell ref="A11:M11"/>
    <mergeCell ref="C12:M12"/>
    <mergeCell ref="A19:M19"/>
    <mergeCell ref="C20:M20"/>
    <mergeCell ref="A25:M25"/>
    <mergeCell ref="C26:M26"/>
    <mergeCell ref="A13:M13"/>
    <mergeCell ref="C7:M7"/>
    <mergeCell ref="C9:M9"/>
    <mergeCell ref="C5:M5"/>
    <mergeCell ref="C6:M6"/>
    <mergeCell ref="C34:M34"/>
    <mergeCell ref="C35:M35"/>
    <mergeCell ref="A37:M37"/>
    <mergeCell ref="C38:M38"/>
    <mergeCell ref="C39:M39"/>
    <mergeCell ref="C40:M40"/>
    <mergeCell ref="A42:M42"/>
    <mergeCell ref="C43:M43"/>
    <mergeCell ref="C45:M45"/>
    <mergeCell ref="C46:M46"/>
    <mergeCell ref="A44:M44"/>
    <mergeCell ref="C47:M47"/>
    <mergeCell ref="C48:M48"/>
    <mergeCell ref="A50:M50"/>
    <mergeCell ref="C51:M51"/>
    <mergeCell ref="C52:M52"/>
  </mergeCells>
  <hyperlinks>
    <hyperlink ref="B5" location="Activity!K3" display="Time Period" xr:uid="{7C3A67DA-6DAE-4D8B-8A80-EBE575153B64}"/>
    <hyperlink ref="B14" location="Activity!E10" display="CSU" xr:uid="{C7A3E105-9CDA-43F6-AF17-7749638FB9FC}"/>
    <hyperlink ref="A11:M11" location="Activity!E9" display="Youth Identification Data Entry Points" xr:uid="{B70EFC38-A240-4D45-B321-6F56DD60B0CA}"/>
    <hyperlink ref="A19:M19" location="Activity!I9" display="Service Selection Data Entry Points" xr:uid="{B2C5F66C-6E6C-41EC-8414-E62308ADDAC8}"/>
    <hyperlink ref="A25:M25" location="Activity!L9" display="Billing Info Data Entry Points" xr:uid="{5770DC71-53F0-411D-B9AE-286DBCB6ABF7}"/>
    <hyperlink ref="A33:M33" location="Activity!Q9" display="Meeting Data Entry Points" xr:uid="{E9B1F04F-A4DD-4A6F-B8EF-10EA6360E715}"/>
    <hyperlink ref="A37:M37" location="Activity!R9" display="Service Plan Data Entry Points" xr:uid="{BE7AAAB5-2C36-4693-9293-F7BEBCF4EB83}"/>
    <hyperlink ref="A42:M42" location="Activity!U9" display="Service Completion Data Entry Points" xr:uid="{594FBF2F-4EF5-4C55-8A0D-F8FEFF30FBB7}"/>
    <hyperlink ref="A50:M50" location="Activity!X9" display="Other Data Entry Points" xr:uid="{857E643B-A265-4CFA-AF9B-04130031A196}"/>
    <hyperlink ref="B15" location="Activity!F10" display="First Name" xr:uid="{4D3BE290-2866-49B9-85CD-11406BAEBE50}"/>
    <hyperlink ref="B16" location="Activity!G10" display="Last Name" xr:uid="{3773C6C7-970E-4673-8AFD-4A1852D6333C}"/>
    <hyperlink ref="B17" location="Activity!H10" display="JTI #" xr:uid="{79C12841-2EE3-4E80-A397-8C65F8F47AA9}"/>
    <hyperlink ref="B21" location="Activity!I10" display="Category" xr:uid="{2A574CC3-E875-4C49-9EA4-7F4E56BF06D3}"/>
    <hyperlink ref="B22" location="Activity!J10" display="Sub-category" xr:uid="{B27F731E-3298-4199-8192-40C1065AD3D9}"/>
    <hyperlink ref="B23" location="Activity!K10" display="Service" xr:uid="{A8935BBC-C62E-47F1-A019-55CCB67D9586}"/>
    <hyperlink ref="B27" location="Activity!L10" display="Units" xr:uid="{699A527F-C8AE-4D87-B022-9E21CFA00BF0}"/>
    <hyperlink ref="B28" location="Activity!M10" display="Billing Rate" xr:uid="{3E7B3B0A-DA8C-4BBF-995C-2F375D6C4162}"/>
    <hyperlink ref="B29" location="Activity!N10" display="Billing Unit" xr:uid="{D8B84C6A-9555-4722-8474-145C6B67BBA7}"/>
    <hyperlink ref="B30" location="Activity!O10" display="Billable Amount" xr:uid="{82ABE21A-7ECB-4CCE-8BAA-0E0F6F03ED24}"/>
    <hyperlink ref="B31" location="Activity!P10" display="Activity Date" xr:uid="{3162C991-54DA-4BC8-A056-93F1F32831B2}"/>
    <hyperlink ref="B35" location="Activity!Q10" display="Meeting Type" xr:uid="{B8A7AC44-C6E7-443D-AEC5-4584911D3A70}"/>
    <hyperlink ref="B39" location="Activity!R10" display="Serv Plan Completed?" xr:uid="{ACC1F7D3-F1F7-468B-BE4E-AF18D01B1558}"/>
    <hyperlink ref="B40" location="Activity!S10" display="Serv Plan Date" xr:uid="{0EF24872-0B73-4D7F-A3F4-E8B7D89E4A74}"/>
    <hyperlink ref="B45" location="Activity!T10" display="Last Instance of Service?" xr:uid="{3D9DDB10-69A7-4C21-9082-8C2587223DC0}"/>
    <hyperlink ref="B46" location="Activity!U10" display="Service Completion Status" xr:uid="{5EEE27A1-56C2-48C4-9C42-C46B078FE365}"/>
    <hyperlink ref="B47" location="Activity!V10" display="Service Never Began Reason" xr:uid="{DE85A58F-E5BD-45EF-AFBD-80A37264E5A6}"/>
    <hyperlink ref="B48" location="Activity!W10" display="Service Progress" xr:uid="{4ABCDA6A-CFA5-4A2C-B3BE-412245CC03CA}"/>
    <hyperlink ref="B52" location="Activity!X10" display="Misc" xr:uid="{821F2712-C858-4C17-A5AE-C3F93B755E18}"/>
    <hyperlink ref="B6" location="Activity!L4" display="Provider" xr:uid="{453CC140-A9C2-42A0-985C-2EBCBFADCF3C}"/>
    <hyperlink ref="B7" location="Activity!E11" display="Data Entry" xr:uid="{B6CAA961-7B9D-4801-B1F8-F088336406E1}"/>
  </hyperlinks>
  <printOptions horizontalCentered="1"/>
  <pageMargins left="0.2" right="0.2" top="0.25" bottom="0.2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01"/>
  <sheetViews>
    <sheetView workbookViewId="0">
      <selection activeCell="L2" sqref="L2:M501"/>
    </sheetView>
  </sheetViews>
  <sheetFormatPr defaultRowHeight="14.4" x14ac:dyDescent="0.3"/>
  <cols>
    <col min="1" max="1" width="12.109375" customWidth="1"/>
    <col min="2" max="2" width="14" bestFit="1" customWidth="1"/>
    <col min="8" max="8" width="10.109375" bestFit="1" customWidth="1"/>
    <col min="10" max="10" width="10.109375" bestFit="1" customWidth="1"/>
    <col min="12" max="12" width="9.109375" style="7"/>
    <col min="13" max="13" width="10.33203125" style="7" bestFit="1" customWidth="1"/>
    <col min="14" max="14" width="10.88671875" bestFit="1" customWidth="1"/>
    <col min="15" max="15" width="12.6640625" customWidth="1"/>
    <col min="16" max="16" width="12.33203125" customWidth="1"/>
  </cols>
  <sheetData>
    <row r="1" spans="1:23" ht="40.200000000000003" x14ac:dyDescent="0.3">
      <c r="A1" t="s">
        <v>98</v>
      </c>
      <c r="B1" s="1" t="s">
        <v>5</v>
      </c>
      <c r="C1" s="1" t="s">
        <v>6</v>
      </c>
      <c r="D1" s="1" t="s">
        <v>7</v>
      </c>
      <c r="E1" s="1" t="s">
        <v>8</v>
      </c>
      <c r="F1" s="1" t="s">
        <v>9</v>
      </c>
      <c r="G1" s="2" t="s">
        <v>10</v>
      </c>
      <c r="H1" s="1" t="s">
        <v>99</v>
      </c>
      <c r="I1" s="2" t="s">
        <v>11</v>
      </c>
      <c r="J1" s="1" t="s">
        <v>12</v>
      </c>
      <c r="K1" s="1" t="s">
        <v>13</v>
      </c>
      <c r="L1" s="3" t="s">
        <v>14</v>
      </c>
      <c r="M1" s="3" t="s">
        <v>15</v>
      </c>
      <c r="N1" s="4" t="s">
        <v>16</v>
      </c>
      <c r="O1" s="1" t="s">
        <v>17</v>
      </c>
      <c r="P1" s="1" t="s">
        <v>18</v>
      </c>
      <c r="Q1" s="5"/>
      <c r="R1" s="6"/>
      <c r="S1" s="6"/>
      <c r="T1" s="6"/>
    </row>
    <row r="2" spans="1:23" x14ac:dyDescent="0.3">
      <c r="A2">
        <f>Activity!B11</f>
        <v>0</v>
      </c>
      <c r="B2">
        <f>Activity!E11</f>
        <v>0</v>
      </c>
      <c r="C2">
        <f>Activity!F11</f>
        <v>0</v>
      </c>
      <c r="D2">
        <f>Activity!G11</f>
        <v>0</v>
      </c>
      <c r="E2">
        <f>Activity!H11</f>
        <v>0</v>
      </c>
      <c r="F2" t="e">
        <f>Activity!#REF!</f>
        <v>#REF!</v>
      </c>
      <c r="G2">
        <f>Activity!J11</f>
        <v>0</v>
      </c>
      <c r="H2">
        <f>Activity!K11</f>
        <v>0</v>
      </c>
      <c r="I2" t="str">
        <f>Activity!L11</f>
        <v/>
      </c>
      <c r="J2" t="str">
        <f>Activity!M11</f>
        <v/>
      </c>
      <c r="K2" t="str">
        <f>Activity!N11</f>
        <v/>
      </c>
      <c r="L2" s="7">
        <f>Activity!O11</f>
        <v>0</v>
      </c>
      <c r="M2" s="7" t="e">
        <f>Activity!#REF!</f>
        <v>#REF!</v>
      </c>
      <c r="N2" t="e">
        <f>Activity!#REF!</f>
        <v>#REF!</v>
      </c>
      <c r="O2" t="e">
        <f>Activity!#REF!</f>
        <v>#REF!</v>
      </c>
      <c r="P2">
        <f>Activity!W11</f>
        <v>0</v>
      </c>
    </row>
    <row r="3" spans="1:23" x14ac:dyDescent="0.3">
      <c r="A3" t="str">
        <f>Activity!B12</f>
        <v/>
      </c>
      <c r="B3">
        <f>Activity!E12</f>
        <v>0</v>
      </c>
      <c r="C3">
        <f>Activity!F12</f>
        <v>0</v>
      </c>
      <c r="D3">
        <f>Activity!G12</f>
        <v>0</v>
      </c>
      <c r="E3">
        <f>Activity!H12</f>
        <v>0</v>
      </c>
      <c r="F3" t="e">
        <f>Activity!#REF!</f>
        <v>#REF!</v>
      </c>
      <c r="G3">
        <f>Activity!J12</f>
        <v>0</v>
      </c>
      <c r="H3">
        <f>Activity!K12</f>
        <v>0</v>
      </c>
      <c r="I3" t="str">
        <f>Activity!L12</f>
        <v/>
      </c>
      <c r="J3" t="str">
        <f>Activity!M12</f>
        <v/>
      </c>
      <c r="K3" t="str">
        <f>Activity!N12</f>
        <v/>
      </c>
      <c r="L3" s="7">
        <f>Activity!O12</f>
        <v>0</v>
      </c>
      <c r="M3" s="7" t="e">
        <f>Activity!#REF!</f>
        <v>#REF!</v>
      </c>
      <c r="N3" t="e">
        <f>Activity!#REF!</f>
        <v>#REF!</v>
      </c>
      <c r="O3" t="e">
        <f>Activity!#REF!</f>
        <v>#REF!</v>
      </c>
      <c r="P3">
        <f>Activity!W12</f>
        <v>0</v>
      </c>
    </row>
    <row r="4" spans="1:23" x14ac:dyDescent="0.3">
      <c r="A4" t="str">
        <f>Activity!B13</f>
        <v/>
      </c>
      <c r="B4">
        <f>Activity!E13</f>
        <v>0</v>
      </c>
      <c r="C4">
        <f>Activity!F13</f>
        <v>0</v>
      </c>
      <c r="D4">
        <f>Activity!G13</f>
        <v>0</v>
      </c>
      <c r="E4">
        <f>Activity!H13</f>
        <v>0</v>
      </c>
      <c r="F4" t="e">
        <f>Activity!#REF!</f>
        <v>#REF!</v>
      </c>
      <c r="G4">
        <f>Activity!J13</f>
        <v>0</v>
      </c>
      <c r="H4">
        <f>Activity!K13</f>
        <v>0</v>
      </c>
      <c r="I4" t="str">
        <f>Activity!L13</f>
        <v/>
      </c>
      <c r="J4" t="str">
        <f>Activity!M13</f>
        <v/>
      </c>
      <c r="K4" t="str">
        <f>Activity!N13</f>
        <v/>
      </c>
      <c r="L4" s="7">
        <f>Activity!O13</f>
        <v>0</v>
      </c>
      <c r="M4" s="7" t="e">
        <f>Activity!#REF!</f>
        <v>#REF!</v>
      </c>
      <c r="N4" t="e">
        <f>Activity!#REF!</f>
        <v>#REF!</v>
      </c>
      <c r="O4" t="e">
        <f>Activity!#REF!</f>
        <v>#REF!</v>
      </c>
      <c r="P4">
        <f>Activity!W13</f>
        <v>0</v>
      </c>
    </row>
    <row r="5" spans="1:23" x14ac:dyDescent="0.3">
      <c r="A5" t="str">
        <f>Activity!B14</f>
        <v/>
      </c>
      <c r="B5">
        <f>Activity!E14</f>
        <v>0</v>
      </c>
      <c r="C5">
        <f>Activity!F14</f>
        <v>0</v>
      </c>
      <c r="D5">
        <f>Activity!G14</f>
        <v>0</v>
      </c>
      <c r="E5">
        <f>Activity!H14</f>
        <v>0</v>
      </c>
      <c r="F5" t="e">
        <f>Activity!#REF!</f>
        <v>#REF!</v>
      </c>
      <c r="G5">
        <f>Activity!J14</f>
        <v>0</v>
      </c>
      <c r="H5">
        <f>Activity!K14</f>
        <v>0</v>
      </c>
      <c r="I5" t="str">
        <f>Activity!L14</f>
        <v/>
      </c>
      <c r="J5" t="str">
        <f>Activity!M14</f>
        <v/>
      </c>
      <c r="K5" t="str">
        <f>Activity!N14</f>
        <v/>
      </c>
      <c r="L5" s="7">
        <f>Activity!O14</f>
        <v>0</v>
      </c>
      <c r="M5" s="7" t="e">
        <f>Activity!#REF!</f>
        <v>#REF!</v>
      </c>
      <c r="N5" t="e">
        <f>Activity!#REF!</f>
        <v>#REF!</v>
      </c>
      <c r="O5" t="e">
        <f>Activity!#REF!</f>
        <v>#REF!</v>
      </c>
      <c r="P5">
        <f>Activity!W14</f>
        <v>0</v>
      </c>
    </row>
    <row r="6" spans="1:23" x14ac:dyDescent="0.3">
      <c r="A6" t="str">
        <f>Activity!B15</f>
        <v/>
      </c>
      <c r="B6">
        <f>Activity!E15</f>
        <v>0</v>
      </c>
      <c r="C6">
        <f>Activity!F15</f>
        <v>0</v>
      </c>
      <c r="D6">
        <f>Activity!G15</f>
        <v>0</v>
      </c>
      <c r="E6">
        <f>Activity!H15</f>
        <v>0</v>
      </c>
      <c r="F6" t="e">
        <f>Activity!#REF!</f>
        <v>#REF!</v>
      </c>
      <c r="G6">
        <f>Activity!J15</f>
        <v>0</v>
      </c>
      <c r="H6">
        <f>Activity!K15</f>
        <v>0</v>
      </c>
      <c r="I6" t="str">
        <f>Activity!L15</f>
        <v/>
      </c>
      <c r="J6" t="str">
        <f>Activity!M15</f>
        <v/>
      </c>
      <c r="K6" t="str">
        <f>Activity!N15</f>
        <v/>
      </c>
      <c r="L6" s="7">
        <f>Activity!O15</f>
        <v>0</v>
      </c>
      <c r="M6" s="7" t="e">
        <f>Activity!#REF!</f>
        <v>#REF!</v>
      </c>
      <c r="N6" t="e">
        <f>Activity!#REF!</f>
        <v>#REF!</v>
      </c>
      <c r="O6" t="e">
        <f>Activity!#REF!</f>
        <v>#REF!</v>
      </c>
      <c r="P6">
        <f>Activity!W15</f>
        <v>0</v>
      </c>
      <c r="W6" s="8"/>
    </row>
    <row r="7" spans="1:23" x14ac:dyDescent="0.3">
      <c r="A7" t="str">
        <f>Activity!B16</f>
        <v/>
      </c>
      <c r="B7">
        <f>Activity!E16</f>
        <v>0</v>
      </c>
      <c r="C7">
        <f>Activity!F16</f>
        <v>0</v>
      </c>
      <c r="D7">
        <f>Activity!G16</f>
        <v>0</v>
      </c>
      <c r="E7">
        <f>Activity!H16</f>
        <v>0</v>
      </c>
      <c r="F7" t="e">
        <f>Activity!#REF!</f>
        <v>#REF!</v>
      </c>
      <c r="G7">
        <f>Activity!J16</f>
        <v>0</v>
      </c>
      <c r="H7">
        <f>Activity!K16</f>
        <v>0</v>
      </c>
      <c r="I7" t="str">
        <f>Activity!L16</f>
        <v/>
      </c>
      <c r="J7" t="str">
        <f>Activity!M16</f>
        <v/>
      </c>
      <c r="K7" t="str">
        <f>Activity!N16</f>
        <v/>
      </c>
      <c r="L7" s="7">
        <f>Activity!O16</f>
        <v>0</v>
      </c>
      <c r="M7" s="7" t="e">
        <f>Activity!#REF!</f>
        <v>#REF!</v>
      </c>
      <c r="N7" t="e">
        <f>Activity!#REF!</f>
        <v>#REF!</v>
      </c>
      <c r="O7" t="e">
        <f>Activity!#REF!</f>
        <v>#REF!</v>
      </c>
      <c r="P7">
        <f>Activity!W16</f>
        <v>0</v>
      </c>
      <c r="W7" s="8"/>
    </row>
    <row r="8" spans="1:23" x14ac:dyDescent="0.3">
      <c r="A8" t="str">
        <f>Activity!B17</f>
        <v/>
      </c>
      <c r="B8">
        <f>Activity!E17</f>
        <v>0</v>
      </c>
      <c r="C8">
        <f>Activity!F17</f>
        <v>0</v>
      </c>
      <c r="D8">
        <f>Activity!G17</f>
        <v>0</v>
      </c>
      <c r="E8">
        <f>Activity!H17</f>
        <v>0</v>
      </c>
      <c r="F8" t="e">
        <f>Activity!#REF!</f>
        <v>#REF!</v>
      </c>
      <c r="G8">
        <f>Activity!J17</f>
        <v>0</v>
      </c>
      <c r="H8">
        <f>Activity!K17</f>
        <v>0</v>
      </c>
      <c r="I8" t="str">
        <f>Activity!L17</f>
        <v/>
      </c>
      <c r="J8" t="str">
        <f>Activity!M17</f>
        <v/>
      </c>
      <c r="K8" t="str">
        <f>Activity!N17</f>
        <v/>
      </c>
      <c r="L8" s="7">
        <f>Activity!O17</f>
        <v>0</v>
      </c>
      <c r="M8" s="7" t="e">
        <f>Activity!#REF!</f>
        <v>#REF!</v>
      </c>
      <c r="N8" t="e">
        <f>Activity!#REF!</f>
        <v>#REF!</v>
      </c>
      <c r="O8" t="e">
        <f>Activity!#REF!</f>
        <v>#REF!</v>
      </c>
      <c r="P8">
        <f>Activity!W17</f>
        <v>0</v>
      </c>
    </row>
    <row r="9" spans="1:23" x14ac:dyDescent="0.3">
      <c r="A9" t="str">
        <f>Activity!B18</f>
        <v/>
      </c>
      <c r="B9">
        <f>Activity!E18</f>
        <v>0</v>
      </c>
      <c r="C9">
        <f>Activity!F18</f>
        <v>0</v>
      </c>
      <c r="D9">
        <f>Activity!G18</f>
        <v>0</v>
      </c>
      <c r="E9">
        <f>Activity!H18</f>
        <v>0</v>
      </c>
      <c r="F9" t="e">
        <f>Activity!#REF!</f>
        <v>#REF!</v>
      </c>
      <c r="G9">
        <f>Activity!J18</f>
        <v>0</v>
      </c>
      <c r="H9">
        <f>Activity!K18</f>
        <v>0</v>
      </c>
      <c r="I9" t="str">
        <f>Activity!L18</f>
        <v/>
      </c>
      <c r="J9" t="str">
        <f>Activity!M18</f>
        <v/>
      </c>
      <c r="K9" t="str">
        <f>Activity!N18</f>
        <v/>
      </c>
      <c r="L9" s="7">
        <f>Activity!O18</f>
        <v>0</v>
      </c>
      <c r="M9" s="7" t="e">
        <f>Activity!#REF!</f>
        <v>#REF!</v>
      </c>
      <c r="N9" t="e">
        <f>Activity!#REF!</f>
        <v>#REF!</v>
      </c>
      <c r="O9" t="e">
        <f>Activity!#REF!</f>
        <v>#REF!</v>
      </c>
      <c r="P9">
        <f>Activity!W18</f>
        <v>0</v>
      </c>
      <c r="W9" s="9"/>
    </row>
    <row r="10" spans="1:23" x14ac:dyDescent="0.3">
      <c r="A10" t="str">
        <f>Activity!B19</f>
        <v/>
      </c>
      <c r="B10">
        <f>Activity!E19</f>
        <v>0</v>
      </c>
      <c r="C10">
        <f>Activity!F19</f>
        <v>0</v>
      </c>
      <c r="D10">
        <f>Activity!G19</f>
        <v>0</v>
      </c>
      <c r="E10">
        <f>Activity!H19</f>
        <v>0</v>
      </c>
      <c r="F10" t="e">
        <f>Activity!#REF!</f>
        <v>#REF!</v>
      </c>
      <c r="G10">
        <f>Activity!J19</f>
        <v>0</v>
      </c>
      <c r="H10">
        <f>Activity!K19</f>
        <v>0</v>
      </c>
      <c r="I10" t="str">
        <f>Activity!L19</f>
        <v/>
      </c>
      <c r="J10" t="str">
        <f>Activity!M19</f>
        <v/>
      </c>
      <c r="K10" t="str">
        <f>Activity!N19</f>
        <v/>
      </c>
      <c r="L10" s="7">
        <f>Activity!O19</f>
        <v>0</v>
      </c>
      <c r="M10" s="7" t="e">
        <f>Activity!#REF!</f>
        <v>#REF!</v>
      </c>
      <c r="N10" t="e">
        <f>Activity!#REF!</f>
        <v>#REF!</v>
      </c>
      <c r="O10" t="e">
        <f>Activity!#REF!</f>
        <v>#REF!</v>
      </c>
      <c r="P10">
        <f>Activity!W19</f>
        <v>0</v>
      </c>
      <c r="W10" s="9"/>
    </row>
    <row r="11" spans="1:23" x14ac:dyDescent="0.3">
      <c r="A11" t="str">
        <f>Activity!B20</f>
        <v/>
      </c>
      <c r="B11">
        <f>Activity!E20</f>
        <v>0</v>
      </c>
      <c r="C11">
        <f>Activity!F20</f>
        <v>0</v>
      </c>
      <c r="D11">
        <f>Activity!G20</f>
        <v>0</v>
      </c>
      <c r="E11">
        <f>Activity!H20</f>
        <v>0</v>
      </c>
      <c r="F11" t="e">
        <f>Activity!#REF!</f>
        <v>#REF!</v>
      </c>
      <c r="G11">
        <f>Activity!J20</f>
        <v>0</v>
      </c>
      <c r="H11">
        <f>Activity!K20</f>
        <v>0</v>
      </c>
      <c r="I11" t="str">
        <f>Activity!L20</f>
        <v/>
      </c>
      <c r="J11" t="str">
        <f>Activity!M20</f>
        <v/>
      </c>
      <c r="K11" t="str">
        <f>Activity!N20</f>
        <v/>
      </c>
      <c r="L11" s="7">
        <f>Activity!O20</f>
        <v>0</v>
      </c>
      <c r="M11" s="7" t="e">
        <f>Activity!#REF!</f>
        <v>#REF!</v>
      </c>
      <c r="N11" t="e">
        <f>Activity!#REF!</f>
        <v>#REF!</v>
      </c>
      <c r="O11" t="e">
        <f>Activity!#REF!</f>
        <v>#REF!</v>
      </c>
      <c r="P11">
        <f>Activity!W20</f>
        <v>0</v>
      </c>
      <c r="W11" s="9"/>
    </row>
    <row r="12" spans="1:23" x14ac:dyDescent="0.3">
      <c r="A12" t="str">
        <f>Activity!B21</f>
        <v/>
      </c>
      <c r="B12">
        <f>Activity!E21</f>
        <v>0</v>
      </c>
      <c r="C12">
        <f>Activity!F21</f>
        <v>0</v>
      </c>
      <c r="D12">
        <f>Activity!G21</f>
        <v>0</v>
      </c>
      <c r="E12">
        <f>Activity!H21</f>
        <v>0</v>
      </c>
      <c r="F12" t="e">
        <f>Activity!#REF!</f>
        <v>#REF!</v>
      </c>
      <c r="G12">
        <f>Activity!J21</f>
        <v>0</v>
      </c>
      <c r="H12">
        <f>Activity!K21</f>
        <v>0</v>
      </c>
      <c r="I12" t="str">
        <f>Activity!L21</f>
        <v/>
      </c>
      <c r="J12" t="str">
        <f>Activity!M21</f>
        <v/>
      </c>
      <c r="K12" t="str">
        <f>Activity!N21</f>
        <v/>
      </c>
      <c r="L12" s="7">
        <f>Activity!O21</f>
        <v>0</v>
      </c>
      <c r="M12" s="7" t="e">
        <f>Activity!#REF!</f>
        <v>#REF!</v>
      </c>
      <c r="N12" t="e">
        <f>Activity!#REF!</f>
        <v>#REF!</v>
      </c>
      <c r="O12" t="e">
        <f>Activity!#REF!</f>
        <v>#REF!</v>
      </c>
      <c r="P12">
        <f>Activity!W21</f>
        <v>0</v>
      </c>
      <c r="W12" s="9"/>
    </row>
    <row r="13" spans="1:23" x14ac:dyDescent="0.3">
      <c r="A13" t="str">
        <f>Activity!B22</f>
        <v/>
      </c>
      <c r="B13">
        <f>Activity!E22</f>
        <v>0</v>
      </c>
      <c r="C13">
        <f>Activity!F22</f>
        <v>0</v>
      </c>
      <c r="D13">
        <f>Activity!G22</f>
        <v>0</v>
      </c>
      <c r="E13">
        <f>Activity!H22</f>
        <v>0</v>
      </c>
      <c r="F13" t="e">
        <f>Activity!#REF!</f>
        <v>#REF!</v>
      </c>
      <c r="G13">
        <f>Activity!J22</f>
        <v>0</v>
      </c>
      <c r="H13">
        <f>Activity!K22</f>
        <v>0</v>
      </c>
      <c r="I13" t="str">
        <f>Activity!L22</f>
        <v/>
      </c>
      <c r="J13" t="str">
        <f>Activity!M22</f>
        <v/>
      </c>
      <c r="K13" t="str">
        <f>Activity!N22</f>
        <v/>
      </c>
      <c r="L13" s="7">
        <f>Activity!O22</f>
        <v>0</v>
      </c>
      <c r="M13" s="7" t="e">
        <f>Activity!#REF!</f>
        <v>#REF!</v>
      </c>
      <c r="N13" t="e">
        <f>Activity!#REF!</f>
        <v>#REF!</v>
      </c>
      <c r="O13" t="e">
        <f>Activity!#REF!</f>
        <v>#REF!</v>
      </c>
      <c r="P13">
        <f>Activity!W22</f>
        <v>0</v>
      </c>
      <c r="W13" s="9"/>
    </row>
    <row r="14" spans="1:23" x14ac:dyDescent="0.3">
      <c r="A14" t="str">
        <f>Activity!B23</f>
        <v/>
      </c>
      <c r="B14">
        <f>Activity!E23</f>
        <v>0</v>
      </c>
      <c r="C14">
        <f>Activity!F23</f>
        <v>0</v>
      </c>
      <c r="D14">
        <f>Activity!G23</f>
        <v>0</v>
      </c>
      <c r="E14">
        <f>Activity!H23</f>
        <v>0</v>
      </c>
      <c r="F14" t="e">
        <f>Activity!#REF!</f>
        <v>#REF!</v>
      </c>
      <c r="G14">
        <f>Activity!J23</f>
        <v>0</v>
      </c>
      <c r="H14">
        <f>Activity!K23</f>
        <v>0</v>
      </c>
      <c r="I14" t="str">
        <f>Activity!L23</f>
        <v/>
      </c>
      <c r="J14" t="str">
        <f>Activity!M23</f>
        <v/>
      </c>
      <c r="K14" t="str">
        <f>Activity!N23</f>
        <v/>
      </c>
      <c r="L14" s="7">
        <f>Activity!O23</f>
        <v>0</v>
      </c>
      <c r="M14" s="7" t="e">
        <f>Activity!#REF!</f>
        <v>#REF!</v>
      </c>
      <c r="N14" t="e">
        <f>Activity!#REF!</f>
        <v>#REF!</v>
      </c>
      <c r="O14" t="e">
        <f>Activity!#REF!</f>
        <v>#REF!</v>
      </c>
      <c r="P14">
        <f>Activity!W23</f>
        <v>0</v>
      </c>
      <c r="W14" s="9"/>
    </row>
    <row r="15" spans="1:23" x14ac:dyDescent="0.3">
      <c r="A15" t="str">
        <f>Activity!B24</f>
        <v/>
      </c>
      <c r="B15">
        <f>Activity!E24</f>
        <v>0</v>
      </c>
      <c r="C15">
        <f>Activity!F24</f>
        <v>0</v>
      </c>
      <c r="D15">
        <f>Activity!G24</f>
        <v>0</v>
      </c>
      <c r="E15">
        <f>Activity!H24</f>
        <v>0</v>
      </c>
      <c r="F15" t="e">
        <f>Activity!#REF!</f>
        <v>#REF!</v>
      </c>
      <c r="G15">
        <f>Activity!J24</f>
        <v>0</v>
      </c>
      <c r="H15">
        <f>Activity!K24</f>
        <v>0</v>
      </c>
      <c r="I15" t="str">
        <f>Activity!L24</f>
        <v/>
      </c>
      <c r="J15" t="str">
        <f>Activity!M24</f>
        <v/>
      </c>
      <c r="K15" t="str">
        <f>Activity!N24</f>
        <v/>
      </c>
      <c r="L15" s="7">
        <f>Activity!O24</f>
        <v>0</v>
      </c>
      <c r="M15" s="7" t="e">
        <f>Activity!#REF!</f>
        <v>#REF!</v>
      </c>
      <c r="N15" t="e">
        <f>Activity!#REF!</f>
        <v>#REF!</v>
      </c>
      <c r="O15" t="e">
        <f>Activity!#REF!</f>
        <v>#REF!</v>
      </c>
      <c r="P15">
        <f>Activity!W24</f>
        <v>0</v>
      </c>
      <c r="W15" s="9"/>
    </row>
    <row r="16" spans="1:23" x14ac:dyDescent="0.3">
      <c r="A16" t="str">
        <f>Activity!B25</f>
        <v/>
      </c>
      <c r="B16">
        <f>Activity!E25</f>
        <v>0</v>
      </c>
      <c r="C16">
        <f>Activity!F25</f>
        <v>0</v>
      </c>
      <c r="D16">
        <f>Activity!G25</f>
        <v>0</v>
      </c>
      <c r="E16">
        <f>Activity!H25</f>
        <v>0</v>
      </c>
      <c r="F16" t="e">
        <f>Activity!#REF!</f>
        <v>#REF!</v>
      </c>
      <c r="G16">
        <f>Activity!J25</f>
        <v>0</v>
      </c>
      <c r="H16">
        <f>Activity!K25</f>
        <v>0</v>
      </c>
      <c r="I16" t="str">
        <f>Activity!L25</f>
        <v/>
      </c>
      <c r="J16" t="str">
        <f>Activity!M25</f>
        <v/>
      </c>
      <c r="K16" t="str">
        <f>Activity!N25</f>
        <v/>
      </c>
      <c r="L16" s="7">
        <f>Activity!O25</f>
        <v>0</v>
      </c>
      <c r="M16" s="7" t="e">
        <f>Activity!#REF!</f>
        <v>#REF!</v>
      </c>
      <c r="N16" t="e">
        <f>Activity!#REF!</f>
        <v>#REF!</v>
      </c>
      <c r="O16" t="e">
        <f>Activity!#REF!</f>
        <v>#REF!</v>
      </c>
      <c r="P16">
        <f>Activity!W25</f>
        <v>0</v>
      </c>
      <c r="W16" s="9"/>
    </row>
    <row r="17" spans="1:23" x14ac:dyDescent="0.3">
      <c r="A17" t="str">
        <f>Activity!B26</f>
        <v/>
      </c>
      <c r="B17">
        <f>Activity!E26</f>
        <v>0</v>
      </c>
      <c r="C17">
        <f>Activity!F26</f>
        <v>0</v>
      </c>
      <c r="D17">
        <f>Activity!G26</f>
        <v>0</v>
      </c>
      <c r="E17">
        <f>Activity!H26</f>
        <v>0</v>
      </c>
      <c r="F17" t="e">
        <f>Activity!#REF!</f>
        <v>#REF!</v>
      </c>
      <c r="G17">
        <f>Activity!J26</f>
        <v>0</v>
      </c>
      <c r="H17">
        <f>Activity!K26</f>
        <v>0</v>
      </c>
      <c r="I17" t="str">
        <f>Activity!L26</f>
        <v/>
      </c>
      <c r="J17" t="str">
        <f>Activity!M26</f>
        <v/>
      </c>
      <c r="K17" t="str">
        <f>Activity!N26</f>
        <v/>
      </c>
      <c r="L17" s="7">
        <f>Activity!O26</f>
        <v>0</v>
      </c>
      <c r="M17" s="7" t="e">
        <f>Activity!#REF!</f>
        <v>#REF!</v>
      </c>
      <c r="N17" t="e">
        <f>Activity!#REF!</f>
        <v>#REF!</v>
      </c>
      <c r="O17" t="e">
        <f>Activity!#REF!</f>
        <v>#REF!</v>
      </c>
      <c r="P17">
        <f>Activity!W26</f>
        <v>0</v>
      </c>
      <c r="W17" s="9"/>
    </row>
    <row r="18" spans="1:23" x14ac:dyDescent="0.3">
      <c r="A18" t="str">
        <f>Activity!B27</f>
        <v/>
      </c>
      <c r="B18">
        <f>Activity!E27</f>
        <v>0</v>
      </c>
      <c r="C18">
        <f>Activity!F27</f>
        <v>0</v>
      </c>
      <c r="D18">
        <f>Activity!G27</f>
        <v>0</v>
      </c>
      <c r="E18">
        <f>Activity!H27</f>
        <v>0</v>
      </c>
      <c r="F18" t="e">
        <f>Activity!#REF!</f>
        <v>#REF!</v>
      </c>
      <c r="G18">
        <f>Activity!J27</f>
        <v>0</v>
      </c>
      <c r="H18">
        <f>Activity!K27</f>
        <v>0</v>
      </c>
      <c r="I18" t="str">
        <f>Activity!L27</f>
        <v/>
      </c>
      <c r="J18" t="str">
        <f>Activity!M27</f>
        <v/>
      </c>
      <c r="K18" t="str">
        <f>Activity!N27</f>
        <v/>
      </c>
      <c r="L18" s="7">
        <f>Activity!O27</f>
        <v>0</v>
      </c>
      <c r="M18" s="7" t="e">
        <f>Activity!#REF!</f>
        <v>#REF!</v>
      </c>
      <c r="N18" t="e">
        <f>Activity!#REF!</f>
        <v>#REF!</v>
      </c>
      <c r="O18" t="e">
        <f>Activity!#REF!</f>
        <v>#REF!</v>
      </c>
      <c r="P18">
        <f>Activity!W27</f>
        <v>0</v>
      </c>
    </row>
    <row r="19" spans="1:23" x14ac:dyDescent="0.3">
      <c r="A19" t="str">
        <f>Activity!B28</f>
        <v/>
      </c>
      <c r="B19">
        <f>Activity!E28</f>
        <v>0</v>
      </c>
      <c r="C19">
        <f>Activity!F28</f>
        <v>0</v>
      </c>
      <c r="D19">
        <f>Activity!G28</f>
        <v>0</v>
      </c>
      <c r="E19">
        <f>Activity!H28</f>
        <v>0</v>
      </c>
      <c r="F19" t="e">
        <f>Activity!#REF!</f>
        <v>#REF!</v>
      </c>
      <c r="G19">
        <f>Activity!J28</f>
        <v>0</v>
      </c>
      <c r="H19">
        <f>Activity!K28</f>
        <v>0</v>
      </c>
      <c r="I19" t="str">
        <f>Activity!L28</f>
        <v/>
      </c>
      <c r="J19" t="str">
        <f>Activity!M28</f>
        <v/>
      </c>
      <c r="K19" t="str">
        <f>Activity!N28</f>
        <v/>
      </c>
      <c r="L19" s="7">
        <f>Activity!O28</f>
        <v>0</v>
      </c>
      <c r="M19" s="7" t="e">
        <f>Activity!#REF!</f>
        <v>#REF!</v>
      </c>
      <c r="N19" t="e">
        <f>Activity!#REF!</f>
        <v>#REF!</v>
      </c>
      <c r="O19" t="e">
        <f>Activity!#REF!</f>
        <v>#REF!</v>
      </c>
      <c r="P19">
        <f>Activity!W28</f>
        <v>0</v>
      </c>
    </row>
    <row r="20" spans="1:23" x14ac:dyDescent="0.3">
      <c r="A20" t="str">
        <f>Activity!B29</f>
        <v/>
      </c>
      <c r="B20">
        <f>Activity!E29</f>
        <v>0</v>
      </c>
      <c r="C20">
        <f>Activity!F29</f>
        <v>0</v>
      </c>
      <c r="D20">
        <f>Activity!G29</f>
        <v>0</v>
      </c>
      <c r="E20">
        <f>Activity!H29</f>
        <v>0</v>
      </c>
      <c r="F20" t="e">
        <f>Activity!#REF!</f>
        <v>#REF!</v>
      </c>
      <c r="G20">
        <f>Activity!J29</f>
        <v>0</v>
      </c>
      <c r="H20">
        <f>Activity!K29</f>
        <v>0</v>
      </c>
      <c r="I20" t="str">
        <f>Activity!L29</f>
        <v/>
      </c>
      <c r="J20" t="str">
        <f>Activity!M29</f>
        <v/>
      </c>
      <c r="K20" t="str">
        <f>Activity!N29</f>
        <v/>
      </c>
      <c r="L20" s="7">
        <f>Activity!O29</f>
        <v>0</v>
      </c>
      <c r="M20" s="7" t="e">
        <f>Activity!#REF!</f>
        <v>#REF!</v>
      </c>
      <c r="N20" t="e">
        <f>Activity!#REF!</f>
        <v>#REF!</v>
      </c>
      <c r="O20" t="e">
        <f>Activity!#REF!</f>
        <v>#REF!</v>
      </c>
      <c r="P20">
        <f>Activity!W29</f>
        <v>0</v>
      </c>
    </row>
    <row r="21" spans="1:23" x14ac:dyDescent="0.3">
      <c r="A21" t="str">
        <f>Activity!B30</f>
        <v/>
      </c>
      <c r="B21">
        <f>Activity!E30</f>
        <v>0</v>
      </c>
      <c r="C21">
        <f>Activity!F30</f>
        <v>0</v>
      </c>
      <c r="D21">
        <f>Activity!G30</f>
        <v>0</v>
      </c>
      <c r="E21">
        <f>Activity!H30</f>
        <v>0</v>
      </c>
      <c r="F21" t="e">
        <f>Activity!#REF!</f>
        <v>#REF!</v>
      </c>
      <c r="G21">
        <f>Activity!J30</f>
        <v>0</v>
      </c>
      <c r="H21">
        <f>Activity!K30</f>
        <v>0</v>
      </c>
      <c r="I21" t="str">
        <f>Activity!L30</f>
        <v/>
      </c>
      <c r="J21" t="str">
        <f>Activity!M30</f>
        <v/>
      </c>
      <c r="K21" t="str">
        <f>Activity!N30</f>
        <v/>
      </c>
      <c r="L21" s="7">
        <f>Activity!O30</f>
        <v>0</v>
      </c>
      <c r="M21" s="7" t="e">
        <f>Activity!#REF!</f>
        <v>#REF!</v>
      </c>
      <c r="N21" t="e">
        <f>Activity!#REF!</f>
        <v>#REF!</v>
      </c>
      <c r="O21" t="e">
        <f>Activity!#REF!</f>
        <v>#REF!</v>
      </c>
      <c r="P21">
        <f>Activity!W30</f>
        <v>0</v>
      </c>
    </row>
    <row r="22" spans="1:23" x14ac:dyDescent="0.3">
      <c r="A22" t="str">
        <f>Activity!B31</f>
        <v/>
      </c>
      <c r="B22">
        <f>Activity!E31</f>
        <v>0</v>
      </c>
      <c r="C22">
        <f>Activity!F31</f>
        <v>0</v>
      </c>
      <c r="D22">
        <f>Activity!G31</f>
        <v>0</v>
      </c>
      <c r="E22">
        <f>Activity!H31</f>
        <v>0</v>
      </c>
      <c r="F22" t="e">
        <f>Activity!#REF!</f>
        <v>#REF!</v>
      </c>
      <c r="G22">
        <f>Activity!J31</f>
        <v>0</v>
      </c>
      <c r="H22">
        <f>Activity!K31</f>
        <v>0</v>
      </c>
      <c r="I22" t="str">
        <f>Activity!L31</f>
        <v/>
      </c>
      <c r="J22" t="str">
        <f>Activity!M31</f>
        <v/>
      </c>
      <c r="K22" t="str">
        <f>Activity!N31</f>
        <v/>
      </c>
      <c r="L22" s="7">
        <f>Activity!O31</f>
        <v>0</v>
      </c>
      <c r="M22" s="7" t="e">
        <f>Activity!#REF!</f>
        <v>#REF!</v>
      </c>
      <c r="N22" t="e">
        <f>Activity!#REF!</f>
        <v>#REF!</v>
      </c>
      <c r="O22" t="e">
        <f>Activity!#REF!</f>
        <v>#REF!</v>
      </c>
      <c r="P22">
        <f>Activity!W31</f>
        <v>0</v>
      </c>
    </row>
    <row r="23" spans="1:23" x14ac:dyDescent="0.3">
      <c r="A23" t="str">
        <f>Activity!B32</f>
        <v/>
      </c>
      <c r="B23">
        <f>Activity!E32</f>
        <v>0</v>
      </c>
      <c r="C23">
        <f>Activity!F32</f>
        <v>0</v>
      </c>
      <c r="D23">
        <f>Activity!G32</f>
        <v>0</v>
      </c>
      <c r="E23">
        <f>Activity!H32</f>
        <v>0</v>
      </c>
      <c r="F23" t="e">
        <f>Activity!#REF!</f>
        <v>#REF!</v>
      </c>
      <c r="G23">
        <f>Activity!J32</f>
        <v>0</v>
      </c>
      <c r="H23">
        <f>Activity!K32</f>
        <v>0</v>
      </c>
      <c r="I23" t="str">
        <f>Activity!L32</f>
        <v/>
      </c>
      <c r="J23" t="str">
        <f>Activity!M32</f>
        <v/>
      </c>
      <c r="K23" t="str">
        <f>Activity!N32</f>
        <v/>
      </c>
      <c r="L23" s="7">
        <f>Activity!O32</f>
        <v>0</v>
      </c>
      <c r="M23" s="7" t="e">
        <f>Activity!#REF!</f>
        <v>#REF!</v>
      </c>
      <c r="N23" t="e">
        <f>Activity!#REF!</f>
        <v>#REF!</v>
      </c>
      <c r="O23" t="e">
        <f>Activity!#REF!</f>
        <v>#REF!</v>
      </c>
      <c r="P23">
        <f>Activity!W32</f>
        <v>0</v>
      </c>
    </row>
    <row r="24" spans="1:23" x14ac:dyDescent="0.3">
      <c r="A24" t="str">
        <f>Activity!B33</f>
        <v/>
      </c>
      <c r="B24">
        <f>Activity!E33</f>
        <v>0</v>
      </c>
      <c r="C24">
        <f>Activity!F33</f>
        <v>0</v>
      </c>
      <c r="D24">
        <f>Activity!G33</f>
        <v>0</v>
      </c>
      <c r="E24">
        <f>Activity!H33</f>
        <v>0</v>
      </c>
      <c r="F24" t="e">
        <f>Activity!#REF!</f>
        <v>#REF!</v>
      </c>
      <c r="G24">
        <f>Activity!J33</f>
        <v>0</v>
      </c>
      <c r="H24">
        <f>Activity!K33</f>
        <v>0</v>
      </c>
      <c r="I24" t="str">
        <f>Activity!L33</f>
        <v/>
      </c>
      <c r="J24" t="str">
        <f>Activity!M33</f>
        <v/>
      </c>
      <c r="K24" t="str">
        <f>Activity!N33</f>
        <v/>
      </c>
      <c r="L24" s="7">
        <f>Activity!O33</f>
        <v>0</v>
      </c>
      <c r="M24" s="7" t="e">
        <f>Activity!#REF!</f>
        <v>#REF!</v>
      </c>
      <c r="N24" t="e">
        <f>Activity!#REF!</f>
        <v>#REF!</v>
      </c>
      <c r="O24" t="e">
        <f>Activity!#REF!</f>
        <v>#REF!</v>
      </c>
      <c r="P24">
        <f>Activity!W33</f>
        <v>0</v>
      </c>
    </row>
    <row r="25" spans="1:23" x14ac:dyDescent="0.3">
      <c r="A25" t="str">
        <f>Activity!B34</f>
        <v/>
      </c>
      <c r="B25">
        <f>Activity!E34</f>
        <v>0</v>
      </c>
      <c r="C25">
        <f>Activity!F34</f>
        <v>0</v>
      </c>
      <c r="D25">
        <f>Activity!G34</f>
        <v>0</v>
      </c>
      <c r="E25">
        <f>Activity!H34</f>
        <v>0</v>
      </c>
      <c r="F25" t="e">
        <f>Activity!#REF!</f>
        <v>#REF!</v>
      </c>
      <c r="G25">
        <f>Activity!J34</f>
        <v>0</v>
      </c>
      <c r="H25">
        <f>Activity!K34</f>
        <v>0</v>
      </c>
      <c r="I25" t="str">
        <f>Activity!L34</f>
        <v/>
      </c>
      <c r="J25" t="str">
        <f>Activity!M34</f>
        <v/>
      </c>
      <c r="K25" t="str">
        <f>Activity!N34</f>
        <v/>
      </c>
      <c r="L25" s="7">
        <f>Activity!O34</f>
        <v>0</v>
      </c>
      <c r="M25" s="7" t="e">
        <f>Activity!#REF!</f>
        <v>#REF!</v>
      </c>
      <c r="N25" t="e">
        <f>Activity!#REF!</f>
        <v>#REF!</v>
      </c>
      <c r="O25" t="e">
        <f>Activity!#REF!</f>
        <v>#REF!</v>
      </c>
      <c r="P25">
        <f>Activity!W34</f>
        <v>0</v>
      </c>
    </row>
    <row r="26" spans="1:23" x14ac:dyDescent="0.3">
      <c r="A26" t="str">
        <f>Activity!B35</f>
        <v/>
      </c>
      <c r="B26">
        <f>Activity!E35</f>
        <v>0</v>
      </c>
      <c r="C26">
        <f>Activity!F35</f>
        <v>0</v>
      </c>
      <c r="D26">
        <f>Activity!G35</f>
        <v>0</v>
      </c>
      <c r="E26">
        <f>Activity!H35</f>
        <v>0</v>
      </c>
      <c r="F26" t="e">
        <f>Activity!#REF!</f>
        <v>#REF!</v>
      </c>
      <c r="G26">
        <f>Activity!J35</f>
        <v>0</v>
      </c>
      <c r="H26">
        <f>Activity!K35</f>
        <v>0</v>
      </c>
      <c r="I26" t="str">
        <f>Activity!L35</f>
        <v/>
      </c>
      <c r="J26" t="str">
        <f>Activity!M35</f>
        <v/>
      </c>
      <c r="K26" t="str">
        <f>Activity!N35</f>
        <v/>
      </c>
      <c r="L26" s="7">
        <f>Activity!O35</f>
        <v>0</v>
      </c>
      <c r="M26" s="7" t="e">
        <f>Activity!#REF!</f>
        <v>#REF!</v>
      </c>
      <c r="N26" t="e">
        <f>Activity!#REF!</f>
        <v>#REF!</v>
      </c>
      <c r="O26" t="e">
        <f>Activity!#REF!</f>
        <v>#REF!</v>
      </c>
      <c r="P26">
        <f>Activity!W35</f>
        <v>0</v>
      </c>
    </row>
    <row r="27" spans="1:23" x14ac:dyDescent="0.3">
      <c r="A27" t="str">
        <f>Activity!B36</f>
        <v/>
      </c>
      <c r="B27">
        <f>Activity!E36</f>
        <v>0</v>
      </c>
      <c r="C27">
        <f>Activity!F36</f>
        <v>0</v>
      </c>
      <c r="D27">
        <f>Activity!G36</f>
        <v>0</v>
      </c>
      <c r="E27">
        <f>Activity!H36</f>
        <v>0</v>
      </c>
      <c r="F27" t="e">
        <f>Activity!#REF!</f>
        <v>#REF!</v>
      </c>
      <c r="G27">
        <f>Activity!J36</f>
        <v>0</v>
      </c>
      <c r="H27">
        <f>Activity!K36</f>
        <v>0</v>
      </c>
      <c r="I27" t="str">
        <f>Activity!L36</f>
        <v/>
      </c>
      <c r="J27" t="str">
        <f>Activity!M36</f>
        <v/>
      </c>
      <c r="K27" t="str">
        <f>Activity!N36</f>
        <v/>
      </c>
      <c r="L27" s="7">
        <f>Activity!O36</f>
        <v>0</v>
      </c>
      <c r="M27" s="7" t="e">
        <f>Activity!#REF!</f>
        <v>#REF!</v>
      </c>
      <c r="N27" t="e">
        <f>Activity!#REF!</f>
        <v>#REF!</v>
      </c>
      <c r="O27" t="e">
        <f>Activity!#REF!</f>
        <v>#REF!</v>
      </c>
      <c r="P27">
        <f>Activity!W36</f>
        <v>0</v>
      </c>
    </row>
    <row r="28" spans="1:23" x14ac:dyDescent="0.3">
      <c r="A28" t="str">
        <f>Activity!B37</f>
        <v/>
      </c>
      <c r="B28">
        <f>Activity!E37</f>
        <v>0</v>
      </c>
      <c r="C28">
        <f>Activity!F37</f>
        <v>0</v>
      </c>
      <c r="D28">
        <f>Activity!G37</f>
        <v>0</v>
      </c>
      <c r="E28">
        <f>Activity!H37</f>
        <v>0</v>
      </c>
      <c r="F28" t="e">
        <f>Activity!#REF!</f>
        <v>#REF!</v>
      </c>
      <c r="G28">
        <f>Activity!J37</f>
        <v>0</v>
      </c>
      <c r="H28">
        <f>Activity!K37</f>
        <v>0</v>
      </c>
      <c r="I28" t="str">
        <f>Activity!L37</f>
        <v/>
      </c>
      <c r="J28" t="str">
        <f>Activity!M37</f>
        <v/>
      </c>
      <c r="K28" t="str">
        <f>Activity!N37</f>
        <v/>
      </c>
      <c r="L28" s="7">
        <f>Activity!O37</f>
        <v>0</v>
      </c>
      <c r="M28" s="7" t="e">
        <f>Activity!#REF!</f>
        <v>#REF!</v>
      </c>
      <c r="N28" t="e">
        <f>Activity!#REF!</f>
        <v>#REF!</v>
      </c>
      <c r="O28" t="e">
        <f>Activity!#REF!</f>
        <v>#REF!</v>
      </c>
      <c r="P28">
        <f>Activity!W37</f>
        <v>0</v>
      </c>
    </row>
    <row r="29" spans="1:23" x14ac:dyDescent="0.3">
      <c r="A29" t="str">
        <f>Activity!B38</f>
        <v/>
      </c>
      <c r="B29">
        <f>Activity!E38</f>
        <v>0</v>
      </c>
      <c r="C29">
        <f>Activity!F38</f>
        <v>0</v>
      </c>
      <c r="D29">
        <f>Activity!G38</f>
        <v>0</v>
      </c>
      <c r="E29">
        <f>Activity!H38</f>
        <v>0</v>
      </c>
      <c r="F29" t="e">
        <f>Activity!#REF!</f>
        <v>#REF!</v>
      </c>
      <c r="G29">
        <f>Activity!J38</f>
        <v>0</v>
      </c>
      <c r="H29">
        <f>Activity!K38</f>
        <v>0</v>
      </c>
      <c r="I29" t="str">
        <f>Activity!L38</f>
        <v/>
      </c>
      <c r="J29" t="str">
        <f>Activity!M38</f>
        <v/>
      </c>
      <c r="K29" t="str">
        <f>Activity!N38</f>
        <v/>
      </c>
      <c r="L29" s="7">
        <f>Activity!O38</f>
        <v>0</v>
      </c>
      <c r="M29" s="7" t="e">
        <f>Activity!#REF!</f>
        <v>#REF!</v>
      </c>
      <c r="N29" t="e">
        <f>Activity!#REF!</f>
        <v>#REF!</v>
      </c>
      <c r="O29" t="e">
        <f>Activity!#REF!</f>
        <v>#REF!</v>
      </c>
      <c r="P29">
        <f>Activity!W38</f>
        <v>0</v>
      </c>
    </row>
    <row r="30" spans="1:23" x14ac:dyDescent="0.3">
      <c r="A30" t="str">
        <f>Activity!B39</f>
        <v/>
      </c>
      <c r="B30">
        <f>Activity!E39</f>
        <v>0</v>
      </c>
      <c r="C30">
        <f>Activity!F39</f>
        <v>0</v>
      </c>
      <c r="D30">
        <f>Activity!G39</f>
        <v>0</v>
      </c>
      <c r="E30">
        <f>Activity!H39</f>
        <v>0</v>
      </c>
      <c r="F30" t="e">
        <f>Activity!#REF!</f>
        <v>#REF!</v>
      </c>
      <c r="G30">
        <f>Activity!J39</f>
        <v>0</v>
      </c>
      <c r="H30">
        <f>Activity!K39</f>
        <v>0</v>
      </c>
      <c r="I30" t="str">
        <f>Activity!L39</f>
        <v/>
      </c>
      <c r="J30" t="str">
        <f>Activity!M39</f>
        <v/>
      </c>
      <c r="K30" t="str">
        <f>Activity!N39</f>
        <v/>
      </c>
      <c r="L30" s="7">
        <f>Activity!O39</f>
        <v>0</v>
      </c>
      <c r="M30" s="7" t="e">
        <f>Activity!#REF!</f>
        <v>#REF!</v>
      </c>
      <c r="N30" t="e">
        <f>Activity!#REF!</f>
        <v>#REF!</v>
      </c>
      <c r="O30" t="e">
        <f>Activity!#REF!</f>
        <v>#REF!</v>
      </c>
      <c r="P30">
        <f>Activity!W39</f>
        <v>0</v>
      </c>
    </row>
    <row r="31" spans="1:23" x14ac:dyDescent="0.3">
      <c r="A31" t="str">
        <f>Activity!B40</f>
        <v/>
      </c>
      <c r="B31">
        <f>Activity!E40</f>
        <v>0</v>
      </c>
      <c r="C31">
        <f>Activity!F40</f>
        <v>0</v>
      </c>
      <c r="D31">
        <f>Activity!G40</f>
        <v>0</v>
      </c>
      <c r="E31">
        <f>Activity!H40</f>
        <v>0</v>
      </c>
      <c r="F31" t="e">
        <f>Activity!#REF!</f>
        <v>#REF!</v>
      </c>
      <c r="G31">
        <f>Activity!J40</f>
        <v>0</v>
      </c>
      <c r="H31">
        <f>Activity!K40</f>
        <v>0</v>
      </c>
      <c r="I31" t="str">
        <f>Activity!L40</f>
        <v/>
      </c>
      <c r="J31" t="str">
        <f>Activity!M40</f>
        <v/>
      </c>
      <c r="K31" t="str">
        <f>Activity!N40</f>
        <v/>
      </c>
      <c r="L31" s="7">
        <f>Activity!O40</f>
        <v>0</v>
      </c>
      <c r="M31" s="7" t="e">
        <f>Activity!#REF!</f>
        <v>#REF!</v>
      </c>
      <c r="N31" t="e">
        <f>Activity!#REF!</f>
        <v>#REF!</v>
      </c>
      <c r="O31" t="e">
        <f>Activity!#REF!</f>
        <v>#REF!</v>
      </c>
      <c r="P31">
        <f>Activity!W40</f>
        <v>0</v>
      </c>
    </row>
    <row r="32" spans="1:23" x14ac:dyDescent="0.3">
      <c r="A32" t="str">
        <f>Activity!B41</f>
        <v/>
      </c>
      <c r="B32">
        <f>Activity!E41</f>
        <v>0</v>
      </c>
      <c r="C32">
        <f>Activity!F41</f>
        <v>0</v>
      </c>
      <c r="D32">
        <f>Activity!G41</f>
        <v>0</v>
      </c>
      <c r="E32">
        <f>Activity!H41</f>
        <v>0</v>
      </c>
      <c r="F32" t="e">
        <f>Activity!#REF!</f>
        <v>#REF!</v>
      </c>
      <c r="G32">
        <f>Activity!J41</f>
        <v>0</v>
      </c>
      <c r="H32">
        <f>Activity!K41</f>
        <v>0</v>
      </c>
      <c r="I32" t="str">
        <f>Activity!L41</f>
        <v/>
      </c>
      <c r="J32" t="str">
        <f>Activity!M41</f>
        <v/>
      </c>
      <c r="K32" t="str">
        <f>Activity!N41</f>
        <v/>
      </c>
      <c r="L32" s="7">
        <f>Activity!O41</f>
        <v>0</v>
      </c>
      <c r="M32" s="7" t="e">
        <f>Activity!#REF!</f>
        <v>#REF!</v>
      </c>
      <c r="N32" t="e">
        <f>Activity!#REF!</f>
        <v>#REF!</v>
      </c>
      <c r="O32" t="e">
        <f>Activity!#REF!</f>
        <v>#REF!</v>
      </c>
      <c r="P32">
        <f>Activity!W41</f>
        <v>0</v>
      </c>
    </row>
    <row r="33" spans="1:16" x14ac:dyDescent="0.3">
      <c r="A33" t="str">
        <f>Activity!B42</f>
        <v/>
      </c>
      <c r="B33">
        <f>Activity!E42</f>
        <v>0</v>
      </c>
      <c r="C33">
        <f>Activity!F42</f>
        <v>0</v>
      </c>
      <c r="D33">
        <f>Activity!G42</f>
        <v>0</v>
      </c>
      <c r="E33">
        <f>Activity!H42</f>
        <v>0</v>
      </c>
      <c r="F33" t="e">
        <f>Activity!#REF!</f>
        <v>#REF!</v>
      </c>
      <c r="G33">
        <f>Activity!J42</f>
        <v>0</v>
      </c>
      <c r="H33">
        <f>Activity!K42</f>
        <v>0</v>
      </c>
      <c r="I33" t="str">
        <f>Activity!L42</f>
        <v/>
      </c>
      <c r="J33" t="str">
        <f>Activity!M42</f>
        <v/>
      </c>
      <c r="K33" t="str">
        <f>Activity!N42</f>
        <v/>
      </c>
      <c r="L33" s="7">
        <f>Activity!O42</f>
        <v>0</v>
      </c>
      <c r="M33" s="7" t="e">
        <f>Activity!#REF!</f>
        <v>#REF!</v>
      </c>
      <c r="N33" t="e">
        <f>Activity!#REF!</f>
        <v>#REF!</v>
      </c>
      <c r="O33" t="e">
        <f>Activity!#REF!</f>
        <v>#REF!</v>
      </c>
      <c r="P33">
        <f>Activity!W42</f>
        <v>0</v>
      </c>
    </row>
    <row r="34" spans="1:16" x14ac:dyDescent="0.3">
      <c r="A34" t="str">
        <f>Activity!B43</f>
        <v/>
      </c>
      <c r="B34">
        <f>Activity!E43</f>
        <v>0</v>
      </c>
      <c r="C34">
        <f>Activity!F43</f>
        <v>0</v>
      </c>
      <c r="D34">
        <f>Activity!G43</f>
        <v>0</v>
      </c>
      <c r="E34">
        <f>Activity!H43</f>
        <v>0</v>
      </c>
      <c r="F34" t="e">
        <f>Activity!#REF!</f>
        <v>#REF!</v>
      </c>
      <c r="G34">
        <f>Activity!J43</f>
        <v>0</v>
      </c>
      <c r="H34">
        <f>Activity!K43</f>
        <v>0</v>
      </c>
      <c r="I34" t="str">
        <f>Activity!L43</f>
        <v/>
      </c>
      <c r="J34" t="str">
        <f>Activity!M43</f>
        <v/>
      </c>
      <c r="K34" t="str">
        <f>Activity!N43</f>
        <v/>
      </c>
      <c r="L34" s="7">
        <f>Activity!O43</f>
        <v>0</v>
      </c>
      <c r="M34" s="7" t="e">
        <f>Activity!#REF!</f>
        <v>#REF!</v>
      </c>
      <c r="N34" t="e">
        <f>Activity!#REF!</f>
        <v>#REF!</v>
      </c>
      <c r="O34" t="e">
        <f>Activity!#REF!</f>
        <v>#REF!</v>
      </c>
      <c r="P34">
        <f>Activity!W43</f>
        <v>0</v>
      </c>
    </row>
    <row r="35" spans="1:16" x14ac:dyDescent="0.3">
      <c r="A35" t="str">
        <f>Activity!B44</f>
        <v/>
      </c>
      <c r="B35">
        <f>Activity!E44</f>
        <v>0</v>
      </c>
      <c r="C35">
        <f>Activity!F44</f>
        <v>0</v>
      </c>
      <c r="D35">
        <f>Activity!G44</f>
        <v>0</v>
      </c>
      <c r="E35">
        <f>Activity!H44</f>
        <v>0</v>
      </c>
      <c r="F35" t="e">
        <f>Activity!#REF!</f>
        <v>#REF!</v>
      </c>
      <c r="G35">
        <f>Activity!J44</f>
        <v>0</v>
      </c>
      <c r="H35">
        <f>Activity!K44</f>
        <v>0</v>
      </c>
      <c r="I35" t="str">
        <f>Activity!L44</f>
        <v/>
      </c>
      <c r="J35" t="str">
        <f>Activity!M44</f>
        <v/>
      </c>
      <c r="K35" t="str">
        <f>Activity!N44</f>
        <v/>
      </c>
      <c r="L35" s="7">
        <f>Activity!O44</f>
        <v>0</v>
      </c>
      <c r="M35" s="7" t="e">
        <f>Activity!#REF!</f>
        <v>#REF!</v>
      </c>
      <c r="N35" t="e">
        <f>Activity!#REF!</f>
        <v>#REF!</v>
      </c>
      <c r="O35" t="e">
        <f>Activity!#REF!</f>
        <v>#REF!</v>
      </c>
      <c r="P35">
        <f>Activity!W44</f>
        <v>0</v>
      </c>
    </row>
    <row r="36" spans="1:16" x14ac:dyDescent="0.3">
      <c r="A36" t="str">
        <f>Activity!B45</f>
        <v/>
      </c>
      <c r="B36">
        <f>Activity!E45</f>
        <v>0</v>
      </c>
      <c r="C36">
        <f>Activity!F45</f>
        <v>0</v>
      </c>
      <c r="D36">
        <f>Activity!G45</f>
        <v>0</v>
      </c>
      <c r="E36">
        <f>Activity!H45</f>
        <v>0</v>
      </c>
      <c r="F36" t="e">
        <f>Activity!#REF!</f>
        <v>#REF!</v>
      </c>
      <c r="G36">
        <f>Activity!J45</f>
        <v>0</v>
      </c>
      <c r="H36">
        <f>Activity!K45</f>
        <v>0</v>
      </c>
      <c r="I36" t="str">
        <f>Activity!L45</f>
        <v/>
      </c>
      <c r="J36" t="str">
        <f>Activity!M45</f>
        <v/>
      </c>
      <c r="K36" t="str">
        <f>Activity!N45</f>
        <v/>
      </c>
      <c r="L36" s="7">
        <f>Activity!O45</f>
        <v>0</v>
      </c>
      <c r="M36" s="7" t="e">
        <f>Activity!#REF!</f>
        <v>#REF!</v>
      </c>
      <c r="N36" t="e">
        <f>Activity!#REF!</f>
        <v>#REF!</v>
      </c>
      <c r="O36" t="e">
        <f>Activity!#REF!</f>
        <v>#REF!</v>
      </c>
      <c r="P36">
        <f>Activity!W45</f>
        <v>0</v>
      </c>
    </row>
    <row r="37" spans="1:16" x14ac:dyDescent="0.3">
      <c r="A37" t="str">
        <f>Activity!B46</f>
        <v/>
      </c>
      <c r="B37">
        <f>Activity!E46</f>
        <v>0</v>
      </c>
      <c r="C37">
        <f>Activity!F46</f>
        <v>0</v>
      </c>
      <c r="D37">
        <f>Activity!G46</f>
        <v>0</v>
      </c>
      <c r="E37">
        <f>Activity!H46</f>
        <v>0</v>
      </c>
      <c r="F37" t="e">
        <f>Activity!#REF!</f>
        <v>#REF!</v>
      </c>
      <c r="G37">
        <f>Activity!J46</f>
        <v>0</v>
      </c>
      <c r="H37">
        <f>Activity!K46</f>
        <v>0</v>
      </c>
      <c r="I37" t="str">
        <f>Activity!L46</f>
        <v/>
      </c>
      <c r="J37" t="str">
        <f>Activity!M46</f>
        <v/>
      </c>
      <c r="K37" t="str">
        <f>Activity!N46</f>
        <v/>
      </c>
      <c r="L37" s="7">
        <f>Activity!O46</f>
        <v>0</v>
      </c>
      <c r="M37" s="7" t="e">
        <f>Activity!#REF!</f>
        <v>#REF!</v>
      </c>
      <c r="N37" t="e">
        <f>Activity!#REF!</f>
        <v>#REF!</v>
      </c>
      <c r="O37" t="e">
        <f>Activity!#REF!</f>
        <v>#REF!</v>
      </c>
      <c r="P37">
        <f>Activity!W46</f>
        <v>0</v>
      </c>
    </row>
    <row r="38" spans="1:16" x14ac:dyDescent="0.3">
      <c r="A38" t="str">
        <f>Activity!B47</f>
        <v/>
      </c>
      <c r="B38">
        <f>Activity!E47</f>
        <v>0</v>
      </c>
      <c r="C38">
        <f>Activity!F47</f>
        <v>0</v>
      </c>
      <c r="D38">
        <f>Activity!G47</f>
        <v>0</v>
      </c>
      <c r="E38">
        <f>Activity!H47</f>
        <v>0</v>
      </c>
      <c r="F38" t="e">
        <f>Activity!#REF!</f>
        <v>#REF!</v>
      </c>
      <c r="G38">
        <f>Activity!J47</f>
        <v>0</v>
      </c>
      <c r="H38">
        <f>Activity!K47</f>
        <v>0</v>
      </c>
      <c r="I38" t="str">
        <f>Activity!L47</f>
        <v/>
      </c>
      <c r="J38" t="str">
        <f>Activity!M47</f>
        <v/>
      </c>
      <c r="K38" t="str">
        <f>Activity!N47</f>
        <v/>
      </c>
      <c r="L38" s="7">
        <f>Activity!O47</f>
        <v>0</v>
      </c>
      <c r="M38" s="7" t="e">
        <f>Activity!#REF!</f>
        <v>#REF!</v>
      </c>
      <c r="N38" t="e">
        <f>Activity!#REF!</f>
        <v>#REF!</v>
      </c>
      <c r="O38" t="e">
        <f>Activity!#REF!</f>
        <v>#REF!</v>
      </c>
      <c r="P38">
        <f>Activity!W47</f>
        <v>0</v>
      </c>
    </row>
    <row r="39" spans="1:16" x14ac:dyDescent="0.3">
      <c r="A39" t="str">
        <f>Activity!B48</f>
        <v/>
      </c>
      <c r="B39">
        <f>Activity!E48</f>
        <v>0</v>
      </c>
      <c r="C39">
        <f>Activity!F48</f>
        <v>0</v>
      </c>
      <c r="D39">
        <f>Activity!G48</f>
        <v>0</v>
      </c>
      <c r="E39">
        <f>Activity!H48</f>
        <v>0</v>
      </c>
      <c r="F39" t="e">
        <f>Activity!#REF!</f>
        <v>#REF!</v>
      </c>
      <c r="G39">
        <f>Activity!J48</f>
        <v>0</v>
      </c>
      <c r="H39">
        <f>Activity!K48</f>
        <v>0</v>
      </c>
      <c r="I39" t="str">
        <f>Activity!L48</f>
        <v/>
      </c>
      <c r="J39" t="str">
        <f>Activity!M48</f>
        <v/>
      </c>
      <c r="K39" t="str">
        <f>Activity!N48</f>
        <v/>
      </c>
      <c r="L39" s="7">
        <f>Activity!O48</f>
        <v>0</v>
      </c>
      <c r="M39" s="7" t="e">
        <f>Activity!#REF!</f>
        <v>#REF!</v>
      </c>
      <c r="N39" t="e">
        <f>Activity!#REF!</f>
        <v>#REF!</v>
      </c>
      <c r="O39" t="e">
        <f>Activity!#REF!</f>
        <v>#REF!</v>
      </c>
      <c r="P39">
        <f>Activity!W48</f>
        <v>0</v>
      </c>
    </row>
    <row r="40" spans="1:16" x14ac:dyDescent="0.3">
      <c r="A40" t="str">
        <f>Activity!B49</f>
        <v/>
      </c>
      <c r="B40">
        <f>Activity!E49</f>
        <v>0</v>
      </c>
      <c r="C40">
        <f>Activity!F49</f>
        <v>0</v>
      </c>
      <c r="D40">
        <f>Activity!G49</f>
        <v>0</v>
      </c>
      <c r="E40">
        <f>Activity!H49</f>
        <v>0</v>
      </c>
      <c r="F40" t="e">
        <f>Activity!#REF!</f>
        <v>#REF!</v>
      </c>
      <c r="G40">
        <f>Activity!J49</f>
        <v>0</v>
      </c>
      <c r="H40">
        <f>Activity!K49</f>
        <v>0</v>
      </c>
      <c r="I40" t="str">
        <f>Activity!L49</f>
        <v/>
      </c>
      <c r="J40" t="str">
        <f>Activity!M49</f>
        <v/>
      </c>
      <c r="K40" t="str">
        <f>Activity!N49</f>
        <v/>
      </c>
      <c r="L40" s="7">
        <f>Activity!O49</f>
        <v>0</v>
      </c>
      <c r="M40" s="7" t="e">
        <f>Activity!#REF!</f>
        <v>#REF!</v>
      </c>
      <c r="N40" t="e">
        <f>Activity!#REF!</f>
        <v>#REF!</v>
      </c>
      <c r="O40" t="e">
        <f>Activity!#REF!</f>
        <v>#REF!</v>
      </c>
      <c r="P40">
        <f>Activity!W49</f>
        <v>0</v>
      </c>
    </row>
    <row r="41" spans="1:16" x14ac:dyDescent="0.3">
      <c r="A41" t="str">
        <f>Activity!B50</f>
        <v/>
      </c>
      <c r="B41">
        <f>Activity!E50</f>
        <v>0</v>
      </c>
      <c r="C41">
        <f>Activity!F50</f>
        <v>0</v>
      </c>
      <c r="D41">
        <f>Activity!G50</f>
        <v>0</v>
      </c>
      <c r="E41">
        <f>Activity!H50</f>
        <v>0</v>
      </c>
      <c r="F41" t="e">
        <f>Activity!#REF!</f>
        <v>#REF!</v>
      </c>
      <c r="G41">
        <f>Activity!J50</f>
        <v>0</v>
      </c>
      <c r="H41">
        <f>Activity!K50</f>
        <v>0</v>
      </c>
      <c r="I41" t="str">
        <f>Activity!L50</f>
        <v/>
      </c>
      <c r="J41" t="str">
        <f>Activity!M50</f>
        <v/>
      </c>
      <c r="K41" t="str">
        <f>Activity!N50</f>
        <v/>
      </c>
      <c r="L41" s="7">
        <f>Activity!O50</f>
        <v>0</v>
      </c>
      <c r="M41" s="7" t="e">
        <f>Activity!#REF!</f>
        <v>#REF!</v>
      </c>
      <c r="N41" t="e">
        <f>Activity!#REF!</f>
        <v>#REF!</v>
      </c>
      <c r="O41" t="e">
        <f>Activity!#REF!</f>
        <v>#REF!</v>
      </c>
      <c r="P41">
        <f>Activity!W50</f>
        <v>0</v>
      </c>
    </row>
    <row r="42" spans="1:16" x14ac:dyDescent="0.3">
      <c r="A42" t="str">
        <f>Activity!B51</f>
        <v/>
      </c>
      <c r="B42">
        <f>Activity!E51</f>
        <v>0</v>
      </c>
      <c r="C42">
        <f>Activity!F51</f>
        <v>0</v>
      </c>
      <c r="D42">
        <f>Activity!G51</f>
        <v>0</v>
      </c>
      <c r="E42">
        <f>Activity!H51</f>
        <v>0</v>
      </c>
      <c r="F42" t="e">
        <f>Activity!#REF!</f>
        <v>#REF!</v>
      </c>
      <c r="G42">
        <f>Activity!J51</f>
        <v>0</v>
      </c>
      <c r="H42">
        <f>Activity!K51</f>
        <v>0</v>
      </c>
      <c r="I42" t="str">
        <f>Activity!L51</f>
        <v/>
      </c>
      <c r="J42" t="str">
        <f>Activity!M51</f>
        <v/>
      </c>
      <c r="K42" t="str">
        <f>Activity!N51</f>
        <v/>
      </c>
      <c r="L42" s="7">
        <f>Activity!O51</f>
        <v>0</v>
      </c>
      <c r="M42" s="7" t="e">
        <f>Activity!#REF!</f>
        <v>#REF!</v>
      </c>
      <c r="N42" t="e">
        <f>Activity!#REF!</f>
        <v>#REF!</v>
      </c>
      <c r="O42" t="e">
        <f>Activity!#REF!</f>
        <v>#REF!</v>
      </c>
      <c r="P42">
        <f>Activity!W51</f>
        <v>0</v>
      </c>
    </row>
    <row r="43" spans="1:16" x14ac:dyDescent="0.3">
      <c r="A43" t="str">
        <f>Activity!B52</f>
        <v/>
      </c>
      <c r="B43">
        <f>Activity!E52</f>
        <v>0</v>
      </c>
      <c r="C43">
        <f>Activity!F52</f>
        <v>0</v>
      </c>
      <c r="D43">
        <f>Activity!G52</f>
        <v>0</v>
      </c>
      <c r="E43">
        <f>Activity!H52</f>
        <v>0</v>
      </c>
      <c r="F43" t="e">
        <f>Activity!#REF!</f>
        <v>#REF!</v>
      </c>
      <c r="G43">
        <f>Activity!J52</f>
        <v>0</v>
      </c>
      <c r="H43">
        <f>Activity!K52</f>
        <v>0</v>
      </c>
      <c r="I43" t="str">
        <f>Activity!L52</f>
        <v/>
      </c>
      <c r="J43" t="str">
        <f>Activity!M52</f>
        <v/>
      </c>
      <c r="K43" t="str">
        <f>Activity!N52</f>
        <v/>
      </c>
      <c r="L43" s="7">
        <f>Activity!O52</f>
        <v>0</v>
      </c>
      <c r="M43" s="7" t="e">
        <f>Activity!#REF!</f>
        <v>#REF!</v>
      </c>
      <c r="N43" t="e">
        <f>Activity!#REF!</f>
        <v>#REF!</v>
      </c>
      <c r="O43" t="e">
        <f>Activity!#REF!</f>
        <v>#REF!</v>
      </c>
      <c r="P43">
        <f>Activity!W52</f>
        <v>0</v>
      </c>
    </row>
    <row r="44" spans="1:16" x14ac:dyDescent="0.3">
      <c r="A44" t="str">
        <f>Activity!B53</f>
        <v/>
      </c>
      <c r="B44">
        <f>Activity!E53</f>
        <v>0</v>
      </c>
      <c r="C44">
        <f>Activity!F53</f>
        <v>0</v>
      </c>
      <c r="D44">
        <f>Activity!G53</f>
        <v>0</v>
      </c>
      <c r="E44">
        <f>Activity!H53</f>
        <v>0</v>
      </c>
      <c r="F44" t="e">
        <f>Activity!#REF!</f>
        <v>#REF!</v>
      </c>
      <c r="G44">
        <f>Activity!J53</f>
        <v>0</v>
      </c>
      <c r="H44">
        <f>Activity!K53</f>
        <v>0</v>
      </c>
      <c r="I44" t="str">
        <f>Activity!L53</f>
        <v/>
      </c>
      <c r="J44" t="str">
        <f>Activity!M53</f>
        <v/>
      </c>
      <c r="K44" t="str">
        <f>Activity!N53</f>
        <v/>
      </c>
      <c r="L44" s="7">
        <f>Activity!O53</f>
        <v>0</v>
      </c>
      <c r="M44" s="7" t="e">
        <f>Activity!#REF!</f>
        <v>#REF!</v>
      </c>
      <c r="N44" t="e">
        <f>Activity!#REF!</f>
        <v>#REF!</v>
      </c>
      <c r="O44" t="e">
        <f>Activity!#REF!</f>
        <v>#REF!</v>
      </c>
      <c r="P44">
        <f>Activity!W53</f>
        <v>0</v>
      </c>
    </row>
    <row r="45" spans="1:16" x14ac:dyDescent="0.3">
      <c r="A45" t="str">
        <f>Activity!B54</f>
        <v/>
      </c>
      <c r="B45">
        <f>Activity!E54</f>
        <v>0</v>
      </c>
      <c r="C45">
        <f>Activity!F54</f>
        <v>0</v>
      </c>
      <c r="D45">
        <f>Activity!G54</f>
        <v>0</v>
      </c>
      <c r="E45">
        <f>Activity!H54</f>
        <v>0</v>
      </c>
      <c r="F45" t="e">
        <f>Activity!#REF!</f>
        <v>#REF!</v>
      </c>
      <c r="G45">
        <f>Activity!J54</f>
        <v>0</v>
      </c>
      <c r="H45">
        <f>Activity!K54</f>
        <v>0</v>
      </c>
      <c r="I45" t="str">
        <f>Activity!L54</f>
        <v/>
      </c>
      <c r="J45" t="str">
        <f>Activity!M54</f>
        <v/>
      </c>
      <c r="K45" t="str">
        <f>Activity!N54</f>
        <v/>
      </c>
      <c r="L45" s="7">
        <f>Activity!O54</f>
        <v>0</v>
      </c>
      <c r="M45" s="7" t="e">
        <f>Activity!#REF!</f>
        <v>#REF!</v>
      </c>
      <c r="N45" t="e">
        <f>Activity!#REF!</f>
        <v>#REF!</v>
      </c>
      <c r="O45" t="e">
        <f>Activity!#REF!</f>
        <v>#REF!</v>
      </c>
      <c r="P45">
        <f>Activity!W54</f>
        <v>0</v>
      </c>
    </row>
    <row r="46" spans="1:16" x14ac:dyDescent="0.3">
      <c r="A46" t="str">
        <f>Activity!B55</f>
        <v/>
      </c>
      <c r="B46">
        <f>Activity!E55</f>
        <v>0</v>
      </c>
      <c r="C46">
        <f>Activity!F55</f>
        <v>0</v>
      </c>
      <c r="D46">
        <f>Activity!G55</f>
        <v>0</v>
      </c>
      <c r="E46">
        <f>Activity!H55</f>
        <v>0</v>
      </c>
      <c r="F46" t="e">
        <f>Activity!#REF!</f>
        <v>#REF!</v>
      </c>
      <c r="G46">
        <f>Activity!J55</f>
        <v>0</v>
      </c>
      <c r="H46">
        <f>Activity!K55</f>
        <v>0</v>
      </c>
      <c r="I46" t="str">
        <f>Activity!L55</f>
        <v/>
      </c>
      <c r="J46" t="str">
        <f>Activity!M55</f>
        <v/>
      </c>
      <c r="K46" t="str">
        <f>Activity!N55</f>
        <v/>
      </c>
      <c r="L46" s="7">
        <f>Activity!O55</f>
        <v>0</v>
      </c>
      <c r="M46" s="7" t="e">
        <f>Activity!#REF!</f>
        <v>#REF!</v>
      </c>
      <c r="N46" t="e">
        <f>Activity!#REF!</f>
        <v>#REF!</v>
      </c>
      <c r="O46" t="e">
        <f>Activity!#REF!</f>
        <v>#REF!</v>
      </c>
      <c r="P46">
        <f>Activity!W55</f>
        <v>0</v>
      </c>
    </row>
    <row r="47" spans="1:16" x14ac:dyDescent="0.3">
      <c r="A47" t="str">
        <f>Activity!B56</f>
        <v/>
      </c>
      <c r="B47">
        <f>Activity!E56</f>
        <v>0</v>
      </c>
      <c r="C47">
        <f>Activity!F56</f>
        <v>0</v>
      </c>
      <c r="D47">
        <f>Activity!G56</f>
        <v>0</v>
      </c>
      <c r="E47">
        <f>Activity!H56</f>
        <v>0</v>
      </c>
      <c r="F47" t="e">
        <f>Activity!#REF!</f>
        <v>#REF!</v>
      </c>
      <c r="G47">
        <f>Activity!J56</f>
        <v>0</v>
      </c>
      <c r="H47">
        <f>Activity!K56</f>
        <v>0</v>
      </c>
      <c r="I47" t="str">
        <f>Activity!L56</f>
        <v/>
      </c>
      <c r="J47" t="str">
        <f>Activity!M56</f>
        <v/>
      </c>
      <c r="K47" t="str">
        <f>Activity!N56</f>
        <v/>
      </c>
      <c r="L47" s="7">
        <f>Activity!O56</f>
        <v>0</v>
      </c>
      <c r="M47" s="7" t="e">
        <f>Activity!#REF!</f>
        <v>#REF!</v>
      </c>
      <c r="N47" t="e">
        <f>Activity!#REF!</f>
        <v>#REF!</v>
      </c>
      <c r="O47" t="e">
        <f>Activity!#REF!</f>
        <v>#REF!</v>
      </c>
      <c r="P47">
        <f>Activity!W56</f>
        <v>0</v>
      </c>
    </row>
    <row r="48" spans="1:16" x14ac:dyDescent="0.3">
      <c r="A48" t="str">
        <f>Activity!B57</f>
        <v/>
      </c>
      <c r="B48">
        <f>Activity!E57</f>
        <v>0</v>
      </c>
      <c r="C48">
        <f>Activity!F57</f>
        <v>0</v>
      </c>
      <c r="D48">
        <f>Activity!G57</f>
        <v>0</v>
      </c>
      <c r="E48">
        <f>Activity!H57</f>
        <v>0</v>
      </c>
      <c r="F48" t="e">
        <f>Activity!#REF!</f>
        <v>#REF!</v>
      </c>
      <c r="G48">
        <f>Activity!J57</f>
        <v>0</v>
      </c>
      <c r="H48">
        <f>Activity!K57</f>
        <v>0</v>
      </c>
      <c r="I48" t="str">
        <f>Activity!L57</f>
        <v/>
      </c>
      <c r="J48" t="str">
        <f>Activity!M57</f>
        <v/>
      </c>
      <c r="K48" t="str">
        <f>Activity!N57</f>
        <v/>
      </c>
      <c r="L48" s="7">
        <f>Activity!O57</f>
        <v>0</v>
      </c>
      <c r="M48" s="7" t="e">
        <f>Activity!#REF!</f>
        <v>#REF!</v>
      </c>
      <c r="N48" t="e">
        <f>Activity!#REF!</f>
        <v>#REF!</v>
      </c>
      <c r="O48" t="e">
        <f>Activity!#REF!</f>
        <v>#REF!</v>
      </c>
      <c r="P48">
        <f>Activity!W57</f>
        <v>0</v>
      </c>
    </row>
    <row r="49" spans="1:16" x14ac:dyDescent="0.3">
      <c r="A49" t="str">
        <f>Activity!B58</f>
        <v/>
      </c>
      <c r="B49">
        <f>Activity!E58</f>
        <v>0</v>
      </c>
      <c r="C49">
        <f>Activity!F58</f>
        <v>0</v>
      </c>
      <c r="D49">
        <f>Activity!G58</f>
        <v>0</v>
      </c>
      <c r="E49">
        <f>Activity!H58</f>
        <v>0</v>
      </c>
      <c r="F49" t="e">
        <f>Activity!#REF!</f>
        <v>#REF!</v>
      </c>
      <c r="G49">
        <f>Activity!J58</f>
        <v>0</v>
      </c>
      <c r="H49">
        <f>Activity!K58</f>
        <v>0</v>
      </c>
      <c r="I49" t="str">
        <f>Activity!L58</f>
        <v/>
      </c>
      <c r="J49" t="str">
        <f>Activity!M58</f>
        <v/>
      </c>
      <c r="K49" t="str">
        <f>Activity!N58</f>
        <v/>
      </c>
      <c r="L49" s="7">
        <f>Activity!O58</f>
        <v>0</v>
      </c>
      <c r="M49" s="7" t="e">
        <f>Activity!#REF!</f>
        <v>#REF!</v>
      </c>
      <c r="N49" t="e">
        <f>Activity!#REF!</f>
        <v>#REF!</v>
      </c>
      <c r="O49" t="e">
        <f>Activity!#REF!</f>
        <v>#REF!</v>
      </c>
      <c r="P49">
        <f>Activity!W58</f>
        <v>0</v>
      </c>
    </row>
    <row r="50" spans="1:16" x14ac:dyDescent="0.3">
      <c r="A50" t="str">
        <f>Activity!B59</f>
        <v/>
      </c>
      <c r="B50">
        <f>Activity!E59</f>
        <v>0</v>
      </c>
      <c r="C50">
        <f>Activity!F59</f>
        <v>0</v>
      </c>
      <c r="D50">
        <f>Activity!G59</f>
        <v>0</v>
      </c>
      <c r="E50">
        <f>Activity!H59</f>
        <v>0</v>
      </c>
      <c r="F50" t="e">
        <f>Activity!#REF!</f>
        <v>#REF!</v>
      </c>
      <c r="G50">
        <f>Activity!J59</f>
        <v>0</v>
      </c>
      <c r="H50">
        <f>Activity!K59</f>
        <v>0</v>
      </c>
      <c r="I50" t="str">
        <f>Activity!L59</f>
        <v/>
      </c>
      <c r="J50" t="str">
        <f>Activity!M59</f>
        <v/>
      </c>
      <c r="K50" t="str">
        <f>Activity!N59</f>
        <v/>
      </c>
      <c r="L50" s="7">
        <f>Activity!O59</f>
        <v>0</v>
      </c>
      <c r="M50" s="7" t="e">
        <f>Activity!#REF!</f>
        <v>#REF!</v>
      </c>
      <c r="N50" t="e">
        <f>Activity!#REF!</f>
        <v>#REF!</v>
      </c>
      <c r="O50" t="e">
        <f>Activity!#REF!</f>
        <v>#REF!</v>
      </c>
      <c r="P50">
        <f>Activity!W59</f>
        <v>0</v>
      </c>
    </row>
    <row r="51" spans="1:16" x14ac:dyDescent="0.3">
      <c r="A51" t="str">
        <f>Activity!B60</f>
        <v/>
      </c>
      <c r="B51">
        <f>Activity!E60</f>
        <v>0</v>
      </c>
      <c r="C51">
        <f>Activity!F60</f>
        <v>0</v>
      </c>
      <c r="D51">
        <f>Activity!G60</f>
        <v>0</v>
      </c>
      <c r="E51">
        <f>Activity!H60</f>
        <v>0</v>
      </c>
      <c r="F51" t="e">
        <f>Activity!#REF!</f>
        <v>#REF!</v>
      </c>
      <c r="G51">
        <f>Activity!J60</f>
        <v>0</v>
      </c>
      <c r="H51">
        <f>Activity!K60</f>
        <v>0</v>
      </c>
      <c r="I51" t="str">
        <f>Activity!L60</f>
        <v/>
      </c>
      <c r="J51" t="str">
        <f>Activity!M60</f>
        <v/>
      </c>
      <c r="K51" t="str">
        <f>Activity!N60</f>
        <v/>
      </c>
      <c r="L51" s="7">
        <f>Activity!O60</f>
        <v>0</v>
      </c>
      <c r="M51" s="7" t="e">
        <f>Activity!#REF!</f>
        <v>#REF!</v>
      </c>
      <c r="N51" t="e">
        <f>Activity!#REF!</f>
        <v>#REF!</v>
      </c>
      <c r="O51" t="e">
        <f>Activity!#REF!</f>
        <v>#REF!</v>
      </c>
      <c r="P51">
        <f>Activity!W60</f>
        <v>0</v>
      </c>
    </row>
    <row r="52" spans="1:16" x14ac:dyDescent="0.3">
      <c r="A52" t="str">
        <f>Activity!B61</f>
        <v/>
      </c>
      <c r="B52">
        <f>Activity!E61</f>
        <v>0</v>
      </c>
      <c r="C52">
        <f>Activity!F61</f>
        <v>0</v>
      </c>
      <c r="D52">
        <f>Activity!G61</f>
        <v>0</v>
      </c>
      <c r="E52">
        <f>Activity!H61</f>
        <v>0</v>
      </c>
      <c r="F52" t="e">
        <f>Activity!#REF!</f>
        <v>#REF!</v>
      </c>
      <c r="G52">
        <f>Activity!J61</f>
        <v>0</v>
      </c>
      <c r="H52">
        <f>Activity!K61</f>
        <v>0</v>
      </c>
      <c r="I52" t="str">
        <f>Activity!L61</f>
        <v/>
      </c>
      <c r="J52" t="str">
        <f>Activity!M61</f>
        <v/>
      </c>
      <c r="K52" t="str">
        <f>Activity!N61</f>
        <v/>
      </c>
      <c r="L52" s="7">
        <f>Activity!O61</f>
        <v>0</v>
      </c>
      <c r="M52" s="7" t="e">
        <f>Activity!#REF!</f>
        <v>#REF!</v>
      </c>
      <c r="N52" t="e">
        <f>Activity!#REF!</f>
        <v>#REF!</v>
      </c>
      <c r="O52" t="e">
        <f>Activity!#REF!</f>
        <v>#REF!</v>
      </c>
      <c r="P52">
        <f>Activity!W61</f>
        <v>0</v>
      </c>
    </row>
    <row r="53" spans="1:16" x14ac:dyDescent="0.3">
      <c r="A53" t="str">
        <f>Activity!B62</f>
        <v/>
      </c>
      <c r="B53">
        <f>Activity!E62</f>
        <v>0</v>
      </c>
      <c r="C53">
        <f>Activity!F62</f>
        <v>0</v>
      </c>
      <c r="D53">
        <f>Activity!G62</f>
        <v>0</v>
      </c>
      <c r="E53">
        <f>Activity!H62</f>
        <v>0</v>
      </c>
      <c r="F53" t="e">
        <f>Activity!#REF!</f>
        <v>#REF!</v>
      </c>
      <c r="G53">
        <f>Activity!J62</f>
        <v>0</v>
      </c>
      <c r="H53">
        <f>Activity!K62</f>
        <v>0</v>
      </c>
      <c r="I53" t="str">
        <f>Activity!L62</f>
        <v/>
      </c>
      <c r="J53" t="str">
        <f>Activity!M62</f>
        <v/>
      </c>
      <c r="K53" t="str">
        <f>Activity!N62</f>
        <v/>
      </c>
      <c r="L53" s="7">
        <f>Activity!O62</f>
        <v>0</v>
      </c>
      <c r="M53" s="7" t="e">
        <f>Activity!#REF!</f>
        <v>#REF!</v>
      </c>
      <c r="N53" t="e">
        <f>Activity!#REF!</f>
        <v>#REF!</v>
      </c>
      <c r="O53" t="e">
        <f>Activity!#REF!</f>
        <v>#REF!</v>
      </c>
      <c r="P53">
        <f>Activity!W62</f>
        <v>0</v>
      </c>
    </row>
    <row r="54" spans="1:16" x14ac:dyDescent="0.3">
      <c r="A54" t="str">
        <f>Activity!B63</f>
        <v/>
      </c>
      <c r="B54">
        <f>Activity!E63</f>
        <v>0</v>
      </c>
      <c r="C54">
        <f>Activity!F63</f>
        <v>0</v>
      </c>
      <c r="D54">
        <f>Activity!G63</f>
        <v>0</v>
      </c>
      <c r="E54">
        <f>Activity!H63</f>
        <v>0</v>
      </c>
      <c r="F54" t="e">
        <f>Activity!#REF!</f>
        <v>#REF!</v>
      </c>
      <c r="G54">
        <f>Activity!J63</f>
        <v>0</v>
      </c>
      <c r="H54">
        <f>Activity!K63</f>
        <v>0</v>
      </c>
      <c r="I54" t="str">
        <f>Activity!L63</f>
        <v/>
      </c>
      <c r="J54" t="str">
        <f>Activity!M63</f>
        <v/>
      </c>
      <c r="K54" t="str">
        <f>Activity!N63</f>
        <v/>
      </c>
      <c r="L54" s="7">
        <f>Activity!O63</f>
        <v>0</v>
      </c>
      <c r="M54" s="7" t="e">
        <f>Activity!#REF!</f>
        <v>#REF!</v>
      </c>
      <c r="N54" t="e">
        <f>Activity!#REF!</f>
        <v>#REF!</v>
      </c>
      <c r="O54" t="e">
        <f>Activity!#REF!</f>
        <v>#REF!</v>
      </c>
      <c r="P54">
        <f>Activity!W63</f>
        <v>0</v>
      </c>
    </row>
    <row r="55" spans="1:16" x14ac:dyDescent="0.3">
      <c r="A55" t="str">
        <f>Activity!B64</f>
        <v/>
      </c>
      <c r="B55">
        <f>Activity!E64</f>
        <v>0</v>
      </c>
      <c r="C55">
        <f>Activity!F64</f>
        <v>0</v>
      </c>
      <c r="D55">
        <f>Activity!G64</f>
        <v>0</v>
      </c>
      <c r="E55">
        <f>Activity!H64</f>
        <v>0</v>
      </c>
      <c r="F55" t="e">
        <f>Activity!#REF!</f>
        <v>#REF!</v>
      </c>
      <c r="G55">
        <f>Activity!J64</f>
        <v>0</v>
      </c>
      <c r="H55">
        <f>Activity!K64</f>
        <v>0</v>
      </c>
      <c r="I55" t="str">
        <f>Activity!L64</f>
        <v/>
      </c>
      <c r="J55" t="str">
        <f>Activity!M64</f>
        <v/>
      </c>
      <c r="K55" t="str">
        <f>Activity!N64</f>
        <v/>
      </c>
      <c r="L55" s="7">
        <f>Activity!O64</f>
        <v>0</v>
      </c>
      <c r="M55" s="7" t="e">
        <f>Activity!#REF!</f>
        <v>#REF!</v>
      </c>
      <c r="N55" t="e">
        <f>Activity!#REF!</f>
        <v>#REF!</v>
      </c>
      <c r="O55" t="e">
        <f>Activity!#REF!</f>
        <v>#REF!</v>
      </c>
      <c r="P55">
        <f>Activity!W64</f>
        <v>0</v>
      </c>
    </row>
    <row r="56" spans="1:16" x14ac:dyDescent="0.3">
      <c r="A56" t="str">
        <f>Activity!B65</f>
        <v/>
      </c>
      <c r="B56">
        <f>Activity!E65</f>
        <v>0</v>
      </c>
      <c r="C56">
        <f>Activity!F65</f>
        <v>0</v>
      </c>
      <c r="D56">
        <f>Activity!G65</f>
        <v>0</v>
      </c>
      <c r="E56">
        <f>Activity!H65</f>
        <v>0</v>
      </c>
      <c r="F56" t="e">
        <f>Activity!#REF!</f>
        <v>#REF!</v>
      </c>
      <c r="G56">
        <f>Activity!J65</f>
        <v>0</v>
      </c>
      <c r="H56">
        <f>Activity!K65</f>
        <v>0</v>
      </c>
      <c r="I56" t="str">
        <f>Activity!L65</f>
        <v/>
      </c>
      <c r="J56" t="str">
        <f>Activity!M65</f>
        <v/>
      </c>
      <c r="K56" t="str">
        <f>Activity!N65</f>
        <v/>
      </c>
      <c r="L56" s="7">
        <f>Activity!O65</f>
        <v>0</v>
      </c>
      <c r="M56" s="7" t="e">
        <f>Activity!#REF!</f>
        <v>#REF!</v>
      </c>
      <c r="N56" t="e">
        <f>Activity!#REF!</f>
        <v>#REF!</v>
      </c>
      <c r="O56" t="e">
        <f>Activity!#REF!</f>
        <v>#REF!</v>
      </c>
      <c r="P56">
        <f>Activity!W65</f>
        <v>0</v>
      </c>
    </row>
    <row r="57" spans="1:16" x14ac:dyDescent="0.3">
      <c r="A57" t="str">
        <f>Activity!B66</f>
        <v/>
      </c>
      <c r="B57">
        <f>Activity!E66</f>
        <v>0</v>
      </c>
      <c r="C57">
        <f>Activity!F66</f>
        <v>0</v>
      </c>
      <c r="D57">
        <f>Activity!G66</f>
        <v>0</v>
      </c>
      <c r="E57">
        <f>Activity!H66</f>
        <v>0</v>
      </c>
      <c r="F57" t="e">
        <f>Activity!#REF!</f>
        <v>#REF!</v>
      </c>
      <c r="G57">
        <f>Activity!J66</f>
        <v>0</v>
      </c>
      <c r="H57">
        <f>Activity!K66</f>
        <v>0</v>
      </c>
      <c r="I57" t="str">
        <f>Activity!L66</f>
        <v/>
      </c>
      <c r="J57" t="str">
        <f>Activity!M66</f>
        <v/>
      </c>
      <c r="K57" t="str">
        <f>Activity!N66</f>
        <v/>
      </c>
      <c r="L57" s="7">
        <f>Activity!O66</f>
        <v>0</v>
      </c>
      <c r="M57" s="7" t="e">
        <f>Activity!#REF!</f>
        <v>#REF!</v>
      </c>
      <c r="N57" t="e">
        <f>Activity!#REF!</f>
        <v>#REF!</v>
      </c>
      <c r="O57" t="e">
        <f>Activity!#REF!</f>
        <v>#REF!</v>
      </c>
      <c r="P57">
        <f>Activity!W66</f>
        <v>0</v>
      </c>
    </row>
    <row r="58" spans="1:16" x14ac:dyDescent="0.3">
      <c r="A58" t="str">
        <f>Activity!B67</f>
        <v/>
      </c>
      <c r="B58">
        <f>Activity!E67</f>
        <v>0</v>
      </c>
      <c r="C58">
        <f>Activity!F67</f>
        <v>0</v>
      </c>
      <c r="D58">
        <f>Activity!G67</f>
        <v>0</v>
      </c>
      <c r="E58">
        <f>Activity!H67</f>
        <v>0</v>
      </c>
      <c r="F58" t="e">
        <f>Activity!#REF!</f>
        <v>#REF!</v>
      </c>
      <c r="G58">
        <f>Activity!J67</f>
        <v>0</v>
      </c>
      <c r="H58">
        <f>Activity!K67</f>
        <v>0</v>
      </c>
      <c r="I58" t="str">
        <f>Activity!L67</f>
        <v/>
      </c>
      <c r="J58" t="str">
        <f>Activity!M67</f>
        <v/>
      </c>
      <c r="K58" t="str">
        <f>Activity!N67</f>
        <v/>
      </c>
      <c r="L58" s="7">
        <f>Activity!O67</f>
        <v>0</v>
      </c>
      <c r="M58" s="7" t="e">
        <f>Activity!#REF!</f>
        <v>#REF!</v>
      </c>
      <c r="N58" t="e">
        <f>Activity!#REF!</f>
        <v>#REF!</v>
      </c>
      <c r="O58" t="e">
        <f>Activity!#REF!</f>
        <v>#REF!</v>
      </c>
      <c r="P58">
        <f>Activity!W67</f>
        <v>0</v>
      </c>
    </row>
    <row r="59" spans="1:16" x14ac:dyDescent="0.3">
      <c r="A59" t="str">
        <f>Activity!B68</f>
        <v/>
      </c>
      <c r="B59">
        <f>Activity!E68</f>
        <v>0</v>
      </c>
      <c r="C59">
        <f>Activity!F68</f>
        <v>0</v>
      </c>
      <c r="D59">
        <f>Activity!G68</f>
        <v>0</v>
      </c>
      <c r="E59">
        <f>Activity!H68</f>
        <v>0</v>
      </c>
      <c r="F59" t="e">
        <f>Activity!#REF!</f>
        <v>#REF!</v>
      </c>
      <c r="G59">
        <f>Activity!J68</f>
        <v>0</v>
      </c>
      <c r="H59">
        <f>Activity!K68</f>
        <v>0</v>
      </c>
      <c r="I59" t="str">
        <f>Activity!L68</f>
        <v/>
      </c>
      <c r="J59" t="str">
        <f>Activity!M68</f>
        <v/>
      </c>
      <c r="K59" t="str">
        <f>Activity!N68</f>
        <v/>
      </c>
      <c r="L59" s="7">
        <f>Activity!O68</f>
        <v>0</v>
      </c>
      <c r="M59" s="7" t="e">
        <f>Activity!#REF!</f>
        <v>#REF!</v>
      </c>
      <c r="N59" t="e">
        <f>Activity!#REF!</f>
        <v>#REF!</v>
      </c>
      <c r="O59" t="e">
        <f>Activity!#REF!</f>
        <v>#REF!</v>
      </c>
      <c r="P59">
        <f>Activity!W68</f>
        <v>0</v>
      </c>
    </row>
    <row r="60" spans="1:16" x14ac:dyDescent="0.3">
      <c r="A60" t="str">
        <f>Activity!B69</f>
        <v/>
      </c>
      <c r="B60">
        <f>Activity!E69</f>
        <v>0</v>
      </c>
      <c r="C60">
        <f>Activity!F69</f>
        <v>0</v>
      </c>
      <c r="D60">
        <f>Activity!G69</f>
        <v>0</v>
      </c>
      <c r="E60">
        <f>Activity!H69</f>
        <v>0</v>
      </c>
      <c r="F60" t="e">
        <f>Activity!#REF!</f>
        <v>#REF!</v>
      </c>
      <c r="G60">
        <f>Activity!J69</f>
        <v>0</v>
      </c>
      <c r="H60">
        <f>Activity!K69</f>
        <v>0</v>
      </c>
      <c r="I60" t="str">
        <f>Activity!L69</f>
        <v/>
      </c>
      <c r="J60" t="str">
        <f>Activity!M69</f>
        <v/>
      </c>
      <c r="K60" t="str">
        <f>Activity!N69</f>
        <v/>
      </c>
      <c r="L60" s="7">
        <f>Activity!O69</f>
        <v>0</v>
      </c>
      <c r="M60" s="7" t="e">
        <f>Activity!#REF!</f>
        <v>#REF!</v>
      </c>
      <c r="N60" t="e">
        <f>Activity!#REF!</f>
        <v>#REF!</v>
      </c>
      <c r="O60" t="e">
        <f>Activity!#REF!</f>
        <v>#REF!</v>
      </c>
      <c r="P60">
        <f>Activity!W69</f>
        <v>0</v>
      </c>
    </row>
    <row r="61" spans="1:16" x14ac:dyDescent="0.3">
      <c r="A61" t="str">
        <f>Activity!B70</f>
        <v/>
      </c>
      <c r="B61">
        <f>Activity!E70</f>
        <v>0</v>
      </c>
      <c r="C61">
        <f>Activity!F70</f>
        <v>0</v>
      </c>
      <c r="D61">
        <f>Activity!G70</f>
        <v>0</v>
      </c>
      <c r="E61">
        <f>Activity!H70</f>
        <v>0</v>
      </c>
      <c r="F61" t="e">
        <f>Activity!#REF!</f>
        <v>#REF!</v>
      </c>
      <c r="G61">
        <f>Activity!J70</f>
        <v>0</v>
      </c>
      <c r="H61">
        <f>Activity!K70</f>
        <v>0</v>
      </c>
      <c r="I61" t="str">
        <f>Activity!L70</f>
        <v/>
      </c>
      <c r="J61" t="str">
        <f>Activity!M70</f>
        <v/>
      </c>
      <c r="K61" t="str">
        <f>Activity!N70</f>
        <v/>
      </c>
      <c r="L61" s="7">
        <f>Activity!O70</f>
        <v>0</v>
      </c>
      <c r="M61" s="7" t="e">
        <f>Activity!#REF!</f>
        <v>#REF!</v>
      </c>
      <c r="N61" t="e">
        <f>Activity!#REF!</f>
        <v>#REF!</v>
      </c>
      <c r="O61" t="e">
        <f>Activity!#REF!</f>
        <v>#REF!</v>
      </c>
      <c r="P61">
        <f>Activity!W70</f>
        <v>0</v>
      </c>
    </row>
    <row r="62" spans="1:16" x14ac:dyDescent="0.3">
      <c r="A62" t="str">
        <f>Activity!B71</f>
        <v/>
      </c>
      <c r="B62">
        <f>Activity!E71</f>
        <v>0</v>
      </c>
      <c r="C62">
        <f>Activity!F71</f>
        <v>0</v>
      </c>
      <c r="D62">
        <f>Activity!G71</f>
        <v>0</v>
      </c>
      <c r="E62">
        <f>Activity!H71</f>
        <v>0</v>
      </c>
      <c r="F62" t="e">
        <f>Activity!#REF!</f>
        <v>#REF!</v>
      </c>
      <c r="G62">
        <f>Activity!J71</f>
        <v>0</v>
      </c>
      <c r="H62">
        <f>Activity!K71</f>
        <v>0</v>
      </c>
      <c r="I62" t="str">
        <f>Activity!L71</f>
        <v/>
      </c>
      <c r="J62" t="str">
        <f>Activity!M71</f>
        <v/>
      </c>
      <c r="K62" t="str">
        <f>Activity!N71</f>
        <v/>
      </c>
      <c r="L62" s="7">
        <f>Activity!O71</f>
        <v>0</v>
      </c>
      <c r="M62" s="7" t="e">
        <f>Activity!#REF!</f>
        <v>#REF!</v>
      </c>
      <c r="N62" t="e">
        <f>Activity!#REF!</f>
        <v>#REF!</v>
      </c>
      <c r="O62" t="e">
        <f>Activity!#REF!</f>
        <v>#REF!</v>
      </c>
      <c r="P62">
        <f>Activity!W71</f>
        <v>0</v>
      </c>
    </row>
    <row r="63" spans="1:16" x14ac:dyDescent="0.3">
      <c r="A63" t="str">
        <f>Activity!B72</f>
        <v/>
      </c>
      <c r="B63">
        <f>Activity!E72</f>
        <v>0</v>
      </c>
      <c r="C63">
        <f>Activity!F72</f>
        <v>0</v>
      </c>
      <c r="D63">
        <f>Activity!G72</f>
        <v>0</v>
      </c>
      <c r="E63">
        <f>Activity!H72</f>
        <v>0</v>
      </c>
      <c r="F63" t="e">
        <f>Activity!#REF!</f>
        <v>#REF!</v>
      </c>
      <c r="G63">
        <f>Activity!J72</f>
        <v>0</v>
      </c>
      <c r="H63">
        <f>Activity!K72</f>
        <v>0</v>
      </c>
      <c r="I63" t="str">
        <f>Activity!L72</f>
        <v/>
      </c>
      <c r="J63" t="str">
        <f>Activity!M72</f>
        <v/>
      </c>
      <c r="K63" t="str">
        <f>Activity!N72</f>
        <v/>
      </c>
      <c r="L63" s="7">
        <f>Activity!O72</f>
        <v>0</v>
      </c>
      <c r="M63" s="7" t="e">
        <f>Activity!#REF!</f>
        <v>#REF!</v>
      </c>
      <c r="N63" t="e">
        <f>Activity!#REF!</f>
        <v>#REF!</v>
      </c>
      <c r="O63" t="e">
        <f>Activity!#REF!</f>
        <v>#REF!</v>
      </c>
      <c r="P63">
        <f>Activity!W72</f>
        <v>0</v>
      </c>
    </row>
    <row r="64" spans="1:16" x14ac:dyDescent="0.3">
      <c r="A64" t="str">
        <f>Activity!B73</f>
        <v/>
      </c>
      <c r="B64">
        <f>Activity!E73</f>
        <v>0</v>
      </c>
      <c r="C64">
        <f>Activity!F73</f>
        <v>0</v>
      </c>
      <c r="D64">
        <f>Activity!G73</f>
        <v>0</v>
      </c>
      <c r="E64">
        <f>Activity!H73</f>
        <v>0</v>
      </c>
      <c r="F64" t="e">
        <f>Activity!#REF!</f>
        <v>#REF!</v>
      </c>
      <c r="G64">
        <f>Activity!J73</f>
        <v>0</v>
      </c>
      <c r="H64">
        <f>Activity!K73</f>
        <v>0</v>
      </c>
      <c r="I64" t="str">
        <f>Activity!L73</f>
        <v/>
      </c>
      <c r="J64" t="str">
        <f>Activity!M73</f>
        <v/>
      </c>
      <c r="K64" t="str">
        <f>Activity!N73</f>
        <v/>
      </c>
      <c r="L64" s="7">
        <f>Activity!O73</f>
        <v>0</v>
      </c>
      <c r="M64" s="7" t="e">
        <f>Activity!#REF!</f>
        <v>#REF!</v>
      </c>
      <c r="N64" t="e">
        <f>Activity!#REF!</f>
        <v>#REF!</v>
      </c>
      <c r="O64" t="e">
        <f>Activity!#REF!</f>
        <v>#REF!</v>
      </c>
      <c r="P64">
        <f>Activity!W73</f>
        <v>0</v>
      </c>
    </row>
    <row r="65" spans="1:16" x14ac:dyDescent="0.3">
      <c r="A65" t="str">
        <f>Activity!B74</f>
        <v/>
      </c>
      <c r="B65">
        <f>Activity!E74</f>
        <v>0</v>
      </c>
      <c r="C65">
        <f>Activity!F74</f>
        <v>0</v>
      </c>
      <c r="D65">
        <f>Activity!G74</f>
        <v>0</v>
      </c>
      <c r="E65">
        <f>Activity!H74</f>
        <v>0</v>
      </c>
      <c r="F65" t="e">
        <f>Activity!#REF!</f>
        <v>#REF!</v>
      </c>
      <c r="G65">
        <f>Activity!J74</f>
        <v>0</v>
      </c>
      <c r="H65">
        <f>Activity!K74</f>
        <v>0</v>
      </c>
      <c r="I65" t="str">
        <f>Activity!L74</f>
        <v/>
      </c>
      <c r="J65" t="str">
        <f>Activity!M74</f>
        <v/>
      </c>
      <c r="K65" t="str">
        <f>Activity!N74</f>
        <v/>
      </c>
      <c r="L65" s="7">
        <f>Activity!O74</f>
        <v>0</v>
      </c>
      <c r="M65" s="7" t="e">
        <f>Activity!#REF!</f>
        <v>#REF!</v>
      </c>
      <c r="N65" t="e">
        <f>Activity!#REF!</f>
        <v>#REF!</v>
      </c>
      <c r="O65" t="e">
        <f>Activity!#REF!</f>
        <v>#REF!</v>
      </c>
      <c r="P65">
        <f>Activity!W74</f>
        <v>0</v>
      </c>
    </row>
    <row r="66" spans="1:16" x14ac:dyDescent="0.3">
      <c r="A66" t="str">
        <f>Activity!B75</f>
        <v/>
      </c>
      <c r="B66">
        <f>Activity!E75</f>
        <v>0</v>
      </c>
      <c r="C66">
        <f>Activity!F75</f>
        <v>0</v>
      </c>
      <c r="D66">
        <f>Activity!G75</f>
        <v>0</v>
      </c>
      <c r="E66">
        <f>Activity!H75</f>
        <v>0</v>
      </c>
      <c r="F66" t="e">
        <f>Activity!#REF!</f>
        <v>#REF!</v>
      </c>
      <c r="G66">
        <f>Activity!J75</f>
        <v>0</v>
      </c>
      <c r="H66">
        <f>Activity!K75</f>
        <v>0</v>
      </c>
      <c r="I66" t="str">
        <f>Activity!L75</f>
        <v/>
      </c>
      <c r="J66" t="str">
        <f>Activity!M75</f>
        <v/>
      </c>
      <c r="K66" t="str">
        <f>Activity!N75</f>
        <v/>
      </c>
      <c r="L66" s="7">
        <f>Activity!O75</f>
        <v>0</v>
      </c>
      <c r="M66" s="7" t="e">
        <f>Activity!#REF!</f>
        <v>#REF!</v>
      </c>
      <c r="N66" t="e">
        <f>Activity!#REF!</f>
        <v>#REF!</v>
      </c>
      <c r="O66" t="e">
        <f>Activity!#REF!</f>
        <v>#REF!</v>
      </c>
      <c r="P66">
        <f>Activity!W75</f>
        <v>0</v>
      </c>
    </row>
    <row r="67" spans="1:16" x14ac:dyDescent="0.3">
      <c r="A67" t="str">
        <f>Activity!B76</f>
        <v/>
      </c>
      <c r="B67">
        <f>Activity!E76</f>
        <v>0</v>
      </c>
      <c r="C67">
        <f>Activity!F76</f>
        <v>0</v>
      </c>
      <c r="D67">
        <f>Activity!G76</f>
        <v>0</v>
      </c>
      <c r="E67">
        <f>Activity!H76</f>
        <v>0</v>
      </c>
      <c r="F67" t="e">
        <f>Activity!#REF!</f>
        <v>#REF!</v>
      </c>
      <c r="G67">
        <f>Activity!J76</f>
        <v>0</v>
      </c>
      <c r="H67">
        <f>Activity!K76</f>
        <v>0</v>
      </c>
      <c r="I67" t="str">
        <f>Activity!L76</f>
        <v/>
      </c>
      <c r="J67" t="str">
        <f>Activity!M76</f>
        <v/>
      </c>
      <c r="K67" t="str">
        <f>Activity!N76</f>
        <v/>
      </c>
      <c r="L67" s="7">
        <f>Activity!O76</f>
        <v>0</v>
      </c>
      <c r="M67" s="7" t="e">
        <f>Activity!#REF!</f>
        <v>#REF!</v>
      </c>
      <c r="N67" t="e">
        <f>Activity!#REF!</f>
        <v>#REF!</v>
      </c>
      <c r="O67" t="e">
        <f>Activity!#REF!</f>
        <v>#REF!</v>
      </c>
      <c r="P67">
        <f>Activity!W76</f>
        <v>0</v>
      </c>
    </row>
    <row r="68" spans="1:16" x14ac:dyDescent="0.3">
      <c r="A68" t="str">
        <f>Activity!B77</f>
        <v/>
      </c>
      <c r="B68">
        <f>Activity!E77</f>
        <v>0</v>
      </c>
      <c r="C68">
        <f>Activity!F77</f>
        <v>0</v>
      </c>
      <c r="D68">
        <f>Activity!G77</f>
        <v>0</v>
      </c>
      <c r="E68">
        <f>Activity!H77</f>
        <v>0</v>
      </c>
      <c r="F68" t="e">
        <f>Activity!#REF!</f>
        <v>#REF!</v>
      </c>
      <c r="G68">
        <f>Activity!J77</f>
        <v>0</v>
      </c>
      <c r="H68">
        <f>Activity!K77</f>
        <v>0</v>
      </c>
      <c r="I68" t="str">
        <f>Activity!L77</f>
        <v/>
      </c>
      <c r="J68" t="str">
        <f>Activity!M77</f>
        <v/>
      </c>
      <c r="K68" t="str">
        <f>Activity!N77</f>
        <v/>
      </c>
      <c r="L68" s="7">
        <f>Activity!O77</f>
        <v>0</v>
      </c>
      <c r="M68" s="7" t="e">
        <f>Activity!#REF!</f>
        <v>#REF!</v>
      </c>
      <c r="N68" t="e">
        <f>Activity!#REF!</f>
        <v>#REF!</v>
      </c>
      <c r="O68" t="e">
        <f>Activity!#REF!</f>
        <v>#REF!</v>
      </c>
      <c r="P68">
        <f>Activity!W77</f>
        <v>0</v>
      </c>
    </row>
    <row r="69" spans="1:16" x14ac:dyDescent="0.3">
      <c r="A69" t="str">
        <f>Activity!B78</f>
        <v/>
      </c>
      <c r="B69">
        <f>Activity!E78</f>
        <v>0</v>
      </c>
      <c r="C69">
        <f>Activity!F78</f>
        <v>0</v>
      </c>
      <c r="D69">
        <f>Activity!G78</f>
        <v>0</v>
      </c>
      <c r="E69">
        <f>Activity!H78</f>
        <v>0</v>
      </c>
      <c r="F69" t="e">
        <f>Activity!#REF!</f>
        <v>#REF!</v>
      </c>
      <c r="G69">
        <f>Activity!J78</f>
        <v>0</v>
      </c>
      <c r="H69">
        <f>Activity!K78</f>
        <v>0</v>
      </c>
      <c r="I69" t="str">
        <f>Activity!L78</f>
        <v/>
      </c>
      <c r="J69" t="str">
        <f>Activity!M78</f>
        <v/>
      </c>
      <c r="K69" t="str">
        <f>Activity!N78</f>
        <v/>
      </c>
      <c r="L69" s="7">
        <f>Activity!O78</f>
        <v>0</v>
      </c>
      <c r="M69" s="7" t="e">
        <f>Activity!#REF!</f>
        <v>#REF!</v>
      </c>
      <c r="N69" t="e">
        <f>Activity!#REF!</f>
        <v>#REF!</v>
      </c>
      <c r="O69" t="e">
        <f>Activity!#REF!</f>
        <v>#REF!</v>
      </c>
      <c r="P69">
        <f>Activity!W78</f>
        <v>0</v>
      </c>
    </row>
    <row r="70" spans="1:16" x14ac:dyDescent="0.3">
      <c r="A70" t="str">
        <f>Activity!B79</f>
        <v/>
      </c>
      <c r="B70">
        <f>Activity!E79</f>
        <v>0</v>
      </c>
      <c r="C70">
        <f>Activity!F79</f>
        <v>0</v>
      </c>
      <c r="D70">
        <f>Activity!G79</f>
        <v>0</v>
      </c>
      <c r="E70">
        <f>Activity!H79</f>
        <v>0</v>
      </c>
      <c r="F70" t="e">
        <f>Activity!#REF!</f>
        <v>#REF!</v>
      </c>
      <c r="G70">
        <f>Activity!J79</f>
        <v>0</v>
      </c>
      <c r="H70">
        <f>Activity!K79</f>
        <v>0</v>
      </c>
      <c r="I70" t="str">
        <f>Activity!L79</f>
        <v/>
      </c>
      <c r="J70" t="str">
        <f>Activity!M79</f>
        <v/>
      </c>
      <c r="K70" t="str">
        <f>Activity!N79</f>
        <v/>
      </c>
      <c r="L70" s="7">
        <f>Activity!O79</f>
        <v>0</v>
      </c>
      <c r="M70" s="7" t="e">
        <f>Activity!#REF!</f>
        <v>#REF!</v>
      </c>
      <c r="N70" t="e">
        <f>Activity!#REF!</f>
        <v>#REF!</v>
      </c>
      <c r="O70" t="e">
        <f>Activity!#REF!</f>
        <v>#REF!</v>
      </c>
      <c r="P70">
        <f>Activity!W79</f>
        <v>0</v>
      </c>
    </row>
    <row r="71" spans="1:16" x14ac:dyDescent="0.3">
      <c r="A71" t="str">
        <f>Activity!B80</f>
        <v/>
      </c>
      <c r="B71">
        <f>Activity!E80</f>
        <v>0</v>
      </c>
      <c r="C71">
        <f>Activity!F80</f>
        <v>0</v>
      </c>
      <c r="D71">
        <f>Activity!G80</f>
        <v>0</v>
      </c>
      <c r="E71">
        <f>Activity!H80</f>
        <v>0</v>
      </c>
      <c r="F71" t="e">
        <f>Activity!#REF!</f>
        <v>#REF!</v>
      </c>
      <c r="G71">
        <f>Activity!J80</f>
        <v>0</v>
      </c>
      <c r="H71">
        <f>Activity!K80</f>
        <v>0</v>
      </c>
      <c r="I71" t="str">
        <f>Activity!L80</f>
        <v/>
      </c>
      <c r="J71" t="str">
        <f>Activity!M80</f>
        <v/>
      </c>
      <c r="K71" t="str">
        <f>Activity!N80</f>
        <v/>
      </c>
      <c r="L71" s="7">
        <f>Activity!O80</f>
        <v>0</v>
      </c>
      <c r="M71" s="7" t="e">
        <f>Activity!#REF!</f>
        <v>#REF!</v>
      </c>
      <c r="N71" t="e">
        <f>Activity!#REF!</f>
        <v>#REF!</v>
      </c>
      <c r="O71" t="e">
        <f>Activity!#REF!</f>
        <v>#REF!</v>
      </c>
      <c r="P71">
        <f>Activity!W80</f>
        <v>0</v>
      </c>
    </row>
    <row r="72" spans="1:16" x14ac:dyDescent="0.3">
      <c r="A72" t="str">
        <f>Activity!B81</f>
        <v/>
      </c>
      <c r="B72">
        <f>Activity!E81</f>
        <v>0</v>
      </c>
      <c r="C72">
        <f>Activity!F81</f>
        <v>0</v>
      </c>
      <c r="D72">
        <f>Activity!G81</f>
        <v>0</v>
      </c>
      <c r="E72">
        <f>Activity!H81</f>
        <v>0</v>
      </c>
      <c r="F72" t="e">
        <f>Activity!#REF!</f>
        <v>#REF!</v>
      </c>
      <c r="G72">
        <f>Activity!J81</f>
        <v>0</v>
      </c>
      <c r="H72">
        <f>Activity!K81</f>
        <v>0</v>
      </c>
      <c r="I72" t="str">
        <f>Activity!L81</f>
        <v/>
      </c>
      <c r="J72" t="str">
        <f>Activity!M81</f>
        <v/>
      </c>
      <c r="K72" t="str">
        <f>Activity!N81</f>
        <v/>
      </c>
      <c r="L72" s="7">
        <f>Activity!O81</f>
        <v>0</v>
      </c>
      <c r="M72" s="7" t="e">
        <f>Activity!#REF!</f>
        <v>#REF!</v>
      </c>
      <c r="N72" t="e">
        <f>Activity!#REF!</f>
        <v>#REF!</v>
      </c>
      <c r="O72" t="e">
        <f>Activity!#REF!</f>
        <v>#REF!</v>
      </c>
      <c r="P72">
        <f>Activity!W81</f>
        <v>0</v>
      </c>
    </row>
    <row r="73" spans="1:16" x14ac:dyDescent="0.3">
      <c r="A73" t="str">
        <f>Activity!B82</f>
        <v/>
      </c>
      <c r="B73">
        <f>Activity!E82</f>
        <v>0</v>
      </c>
      <c r="C73">
        <f>Activity!F82</f>
        <v>0</v>
      </c>
      <c r="D73">
        <f>Activity!G82</f>
        <v>0</v>
      </c>
      <c r="E73">
        <f>Activity!H82</f>
        <v>0</v>
      </c>
      <c r="F73" t="e">
        <f>Activity!#REF!</f>
        <v>#REF!</v>
      </c>
      <c r="G73">
        <f>Activity!J82</f>
        <v>0</v>
      </c>
      <c r="H73">
        <f>Activity!K82</f>
        <v>0</v>
      </c>
      <c r="I73" t="str">
        <f>Activity!L82</f>
        <v/>
      </c>
      <c r="J73" t="str">
        <f>Activity!M82</f>
        <v/>
      </c>
      <c r="K73" t="str">
        <f>Activity!N82</f>
        <v/>
      </c>
      <c r="L73" s="7">
        <f>Activity!O82</f>
        <v>0</v>
      </c>
      <c r="M73" s="7" t="e">
        <f>Activity!#REF!</f>
        <v>#REF!</v>
      </c>
      <c r="N73" t="e">
        <f>Activity!#REF!</f>
        <v>#REF!</v>
      </c>
      <c r="O73" t="e">
        <f>Activity!#REF!</f>
        <v>#REF!</v>
      </c>
      <c r="P73">
        <f>Activity!W82</f>
        <v>0</v>
      </c>
    </row>
    <row r="74" spans="1:16" x14ac:dyDescent="0.3">
      <c r="A74" t="str">
        <f>Activity!B83</f>
        <v/>
      </c>
      <c r="B74">
        <f>Activity!E83</f>
        <v>0</v>
      </c>
      <c r="C74">
        <f>Activity!F83</f>
        <v>0</v>
      </c>
      <c r="D74">
        <f>Activity!G83</f>
        <v>0</v>
      </c>
      <c r="E74">
        <f>Activity!H83</f>
        <v>0</v>
      </c>
      <c r="F74" t="e">
        <f>Activity!#REF!</f>
        <v>#REF!</v>
      </c>
      <c r="G74">
        <f>Activity!J83</f>
        <v>0</v>
      </c>
      <c r="H74">
        <f>Activity!K83</f>
        <v>0</v>
      </c>
      <c r="I74" t="str">
        <f>Activity!L83</f>
        <v/>
      </c>
      <c r="J74" t="str">
        <f>Activity!M83</f>
        <v/>
      </c>
      <c r="K74" t="str">
        <f>Activity!N83</f>
        <v/>
      </c>
      <c r="L74" s="7">
        <f>Activity!O83</f>
        <v>0</v>
      </c>
      <c r="M74" s="7" t="e">
        <f>Activity!#REF!</f>
        <v>#REF!</v>
      </c>
      <c r="N74" t="e">
        <f>Activity!#REF!</f>
        <v>#REF!</v>
      </c>
      <c r="O74" t="e">
        <f>Activity!#REF!</f>
        <v>#REF!</v>
      </c>
      <c r="P74">
        <f>Activity!W83</f>
        <v>0</v>
      </c>
    </row>
    <row r="75" spans="1:16" x14ac:dyDescent="0.3">
      <c r="A75" t="str">
        <f>Activity!B84</f>
        <v/>
      </c>
      <c r="B75">
        <f>Activity!E84</f>
        <v>0</v>
      </c>
      <c r="C75">
        <f>Activity!F84</f>
        <v>0</v>
      </c>
      <c r="D75">
        <f>Activity!G84</f>
        <v>0</v>
      </c>
      <c r="E75">
        <f>Activity!H84</f>
        <v>0</v>
      </c>
      <c r="F75" t="e">
        <f>Activity!#REF!</f>
        <v>#REF!</v>
      </c>
      <c r="G75">
        <f>Activity!J84</f>
        <v>0</v>
      </c>
      <c r="H75">
        <f>Activity!K84</f>
        <v>0</v>
      </c>
      <c r="I75" t="str">
        <f>Activity!L84</f>
        <v/>
      </c>
      <c r="J75" t="str">
        <f>Activity!M84</f>
        <v/>
      </c>
      <c r="K75" t="str">
        <f>Activity!N84</f>
        <v/>
      </c>
      <c r="L75" s="7">
        <f>Activity!O84</f>
        <v>0</v>
      </c>
      <c r="M75" s="7" t="e">
        <f>Activity!#REF!</f>
        <v>#REF!</v>
      </c>
      <c r="N75" t="e">
        <f>Activity!#REF!</f>
        <v>#REF!</v>
      </c>
      <c r="O75" t="e">
        <f>Activity!#REF!</f>
        <v>#REF!</v>
      </c>
      <c r="P75">
        <f>Activity!W84</f>
        <v>0</v>
      </c>
    </row>
    <row r="76" spans="1:16" x14ac:dyDescent="0.3">
      <c r="A76" t="str">
        <f>Activity!B85</f>
        <v/>
      </c>
      <c r="B76">
        <f>Activity!E85</f>
        <v>0</v>
      </c>
      <c r="C76">
        <f>Activity!F85</f>
        <v>0</v>
      </c>
      <c r="D76">
        <f>Activity!G85</f>
        <v>0</v>
      </c>
      <c r="E76">
        <f>Activity!H85</f>
        <v>0</v>
      </c>
      <c r="F76" t="e">
        <f>Activity!#REF!</f>
        <v>#REF!</v>
      </c>
      <c r="G76">
        <f>Activity!J85</f>
        <v>0</v>
      </c>
      <c r="H76">
        <f>Activity!K85</f>
        <v>0</v>
      </c>
      <c r="I76" t="str">
        <f>Activity!L85</f>
        <v/>
      </c>
      <c r="J76" t="str">
        <f>Activity!M85</f>
        <v/>
      </c>
      <c r="K76" t="str">
        <f>Activity!N85</f>
        <v/>
      </c>
      <c r="L76" s="7">
        <f>Activity!O85</f>
        <v>0</v>
      </c>
      <c r="M76" s="7" t="e">
        <f>Activity!#REF!</f>
        <v>#REF!</v>
      </c>
      <c r="N76" t="e">
        <f>Activity!#REF!</f>
        <v>#REF!</v>
      </c>
      <c r="O76" t="e">
        <f>Activity!#REF!</f>
        <v>#REF!</v>
      </c>
      <c r="P76">
        <f>Activity!W85</f>
        <v>0</v>
      </c>
    </row>
    <row r="77" spans="1:16" x14ac:dyDescent="0.3">
      <c r="A77" t="str">
        <f>Activity!B86</f>
        <v/>
      </c>
      <c r="B77">
        <f>Activity!E86</f>
        <v>0</v>
      </c>
      <c r="C77">
        <f>Activity!F86</f>
        <v>0</v>
      </c>
      <c r="D77">
        <f>Activity!G86</f>
        <v>0</v>
      </c>
      <c r="E77">
        <f>Activity!H86</f>
        <v>0</v>
      </c>
      <c r="F77" t="e">
        <f>Activity!#REF!</f>
        <v>#REF!</v>
      </c>
      <c r="G77">
        <f>Activity!J86</f>
        <v>0</v>
      </c>
      <c r="H77">
        <f>Activity!K86</f>
        <v>0</v>
      </c>
      <c r="I77" t="str">
        <f>Activity!L86</f>
        <v/>
      </c>
      <c r="J77" t="str">
        <f>Activity!M86</f>
        <v/>
      </c>
      <c r="K77" t="str">
        <f>Activity!N86</f>
        <v/>
      </c>
      <c r="L77" s="7">
        <f>Activity!O86</f>
        <v>0</v>
      </c>
      <c r="M77" s="7" t="e">
        <f>Activity!#REF!</f>
        <v>#REF!</v>
      </c>
      <c r="N77" t="e">
        <f>Activity!#REF!</f>
        <v>#REF!</v>
      </c>
      <c r="O77" t="e">
        <f>Activity!#REF!</f>
        <v>#REF!</v>
      </c>
      <c r="P77">
        <f>Activity!W86</f>
        <v>0</v>
      </c>
    </row>
    <row r="78" spans="1:16" x14ac:dyDescent="0.3">
      <c r="A78" t="str">
        <f>Activity!B87</f>
        <v/>
      </c>
      <c r="B78">
        <f>Activity!E87</f>
        <v>0</v>
      </c>
      <c r="C78">
        <f>Activity!F87</f>
        <v>0</v>
      </c>
      <c r="D78">
        <f>Activity!G87</f>
        <v>0</v>
      </c>
      <c r="E78">
        <f>Activity!H87</f>
        <v>0</v>
      </c>
      <c r="F78" t="e">
        <f>Activity!#REF!</f>
        <v>#REF!</v>
      </c>
      <c r="G78">
        <f>Activity!J87</f>
        <v>0</v>
      </c>
      <c r="H78">
        <f>Activity!K87</f>
        <v>0</v>
      </c>
      <c r="I78" t="str">
        <f>Activity!L87</f>
        <v/>
      </c>
      <c r="J78" t="str">
        <f>Activity!M87</f>
        <v/>
      </c>
      <c r="K78" t="str">
        <f>Activity!N87</f>
        <v/>
      </c>
      <c r="L78" s="7">
        <f>Activity!O87</f>
        <v>0</v>
      </c>
      <c r="M78" s="7" t="e">
        <f>Activity!#REF!</f>
        <v>#REF!</v>
      </c>
      <c r="N78" t="e">
        <f>Activity!#REF!</f>
        <v>#REF!</v>
      </c>
      <c r="O78" t="e">
        <f>Activity!#REF!</f>
        <v>#REF!</v>
      </c>
      <c r="P78">
        <f>Activity!W87</f>
        <v>0</v>
      </c>
    </row>
    <row r="79" spans="1:16" x14ac:dyDescent="0.3">
      <c r="A79" t="str">
        <f>Activity!B88</f>
        <v/>
      </c>
      <c r="B79">
        <f>Activity!E88</f>
        <v>0</v>
      </c>
      <c r="C79">
        <f>Activity!F88</f>
        <v>0</v>
      </c>
      <c r="D79">
        <f>Activity!G88</f>
        <v>0</v>
      </c>
      <c r="E79">
        <f>Activity!H88</f>
        <v>0</v>
      </c>
      <c r="F79" t="e">
        <f>Activity!#REF!</f>
        <v>#REF!</v>
      </c>
      <c r="G79">
        <f>Activity!J88</f>
        <v>0</v>
      </c>
      <c r="H79">
        <f>Activity!K88</f>
        <v>0</v>
      </c>
      <c r="I79" t="str">
        <f>Activity!L88</f>
        <v/>
      </c>
      <c r="J79" t="str">
        <f>Activity!M88</f>
        <v/>
      </c>
      <c r="K79" t="str">
        <f>Activity!N88</f>
        <v/>
      </c>
      <c r="L79" s="7">
        <f>Activity!O88</f>
        <v>0</v>
      </c>
      <c r="M79" s="7" t="e">
        <f>Activity!#REF!</f>
        <v>#REF!</v>
      </c>
      <c r="N79" t="e">
        <f>Activity!#REF!</f>
        <v>#REF!</v>
      </c>
      <c r="O79" t="e">
        <f>Activity!#REF!</f>
        <v>#REF!</v>
      </c>
      <c r="P79">
        <f>Activity!W88</f>
        <v>0</v>
      </c>
    </row>
    <row r="80" spans="1:16" x14ac:dyDescent="0.3">
      <c r="A80" t="str">
        <f>Activity!B89</f>
        <v/>
      </c>
      <c r="B80">
        <f>Activity!E89</f>
        <v>0</v>
      </c>
      <c r="C80">
        <f>Activity!F89</f>
        <v>0</v>
      </c>
      <c r="D80">
        <f>Activity!G89</f>
        <v>0</v>
      </c>
      <c r="E80">
        <f>Activity!H89</f>
        <v>0</v>
      </c>
      <c r="F80" t="e">
        <f>Activity!#REF!</f>
        <v>#REF!</v>
      </c>
      <c r="G80">
        <f>Activity!J89</f>
        <v>0</v>
      </c>
      <c r="H80">
        <f>Activity!K89</f>
        <v>0</v>
      </c>
      <c r="I80" t="str">
        <f>Activity!L89</f>
        <v/>
      </c>
      <c r="J80" t="str">
        <f>Activity!M89</f>
        <v/>
      </c>
      <c r="K80" t="str">
        <f>Activity!N89</f>
        <v/>
      </c>
      <c r="L80" s="7">
        <f>Activity!O89</f>
        <v>0</v>
      </c>
      <c r="M80" s="7" t="e">
        <f>Activity!#REF!</f>
        <v>#REF!</v>
      </c>
      <c r="N80" t="e">
        <f>Activity!#REF!</f>
        <v>#REF!</v>
      </c>
      <c r="O80" t="e">
        <f>Activity!#REF!</f>
        <v>#REF!</v>
      </c>
      <c r="P80">
        <f>Activity!W89</f>
        <v>0</v>
      </c>
    </row>
    <row r="81" spans="1:16" x14ac:dyDescent="0.3">
      <c r="A81" t="str">
        <f>Activity!B90</f>
        <v/>
      </c>
      <c r="B81">
        <f>Activity!E90</f>
        <v>0</v>
      </c>
      <c r="C81">
        <f>Activity!F90</f>
        <v>0</v>
      </c>
      <c r="D81">
        <f>Activity!G90</f>
        <v>0</v>
      </c>
      <c r="E81">
        <f>Activity!H90</f>
        <v>0</v>
      </c>
      <c r="F81" t="e">
        <f>Activity!#REF!</f>
        <v>#REF!</v>
      </c>
      <c r="G81">
        <f>Activity!J90</f>
        <v>0</v>
      </c>
      <c r="H81">
        <f>Activity!K90</f>
        <v>0</v>
      </c>
      <c r="I81" t="str">
        <f>Activity!L90</f>
        <v/>
      </c>
      <c r="J81" t="str">
        <f>Activity!M90</f>
        <v/>
      </c>
      <c r="K81" t="str">
        <f>Activity!N90</f>
        <v/>
      </c>
      <c r="L81" s="7">
        <f>Activity!O90</f>
        <v>0</v>
      </c>
      <c r="M81" s="7" t="e">
        <f>Activity!#REF!</f>
        <v>#REF!</v>
      </c>
      <c r="N81" t="e">
        <f>Activity!#REF!</f>
        <v>#REF!</v>
      </c>
      <c r="O81" t="e">
        <f>Activity!#REF!</f>
        <v>#REF!</v>
      </c>
      <c r="P81">
        <f>Activity!W90</f>
        <v>0</v>
      </c>
    </row>
    <row r="82" spans="1:16" x14ac:dyDescent="0.3">
      <c r="A82" t="str">
        <f>Activity!B91</f>
        <v/>
      </c>
      <c r="B82">
        <f>Activity!E91</f>
        <v>0</v>
      </c>
      <c r="C82">
        <f>Activity!F91</f>
        <v>0</v>
      </c>
      <c r="D82">
        <f>Activity!G91</f>
        <v>0</v>
      </c>
      <c r="E82">
        <f>Activity!H91</f>
        <v>0</v>
      </c>
      <c r="F82" t="e">
        <f>Activity!#REF!</f>
        <v>#REF!</v>
      </c>
      <c r="G82">
        <f>Activity!J91</f>
        <v>0</v>
      </c>
      <c r="H82">
        <f>Activity!K91</f>
        <v>0</v>
      </c>
      <c r="I82" t="str">
        <f>Activity!L91</f>
        <v/>
      </c>
      <c r="J82" t="str">
        <f>Activity!M91</f>
        <v/>
      </c>
      <c r="K82" t="str">
        <f>Activity!N91</f>
        <v/>
      </c>
      <c r="L82" s="7">
        <f>Activity!O91</f>
        <v>0</v>
      </c>
      <c r="M82" s="7" t="e">
        <f>Activity!#REF!</f>
        <v>#REF!</v>
      </c>
      <c r="N82" t="e">
        <f>Activity!#REF!</f>
        <v>#REF!</v>
      </c>
      <c r="O82" t="e">
        <f>Activity!#REF!</f>
        <v>#REF!</v>
      </c>
      <c r="P82">
        <f>Activity!W91</f>
        <v>0</v>
      </c>
    </row>
    <row r="83" spans="1:16" x14ac:dyDescent="0.3">
      <c r="A83" t="str">
        <f>Activity!B92</f>
        <v/>
      </c>
      <c r="B83">
        <f>Activity!E92</f>
        <v>0</v>
      </c>
      <c r="C83">
        <f>Activity!F92</f>
        <v>0</v>
      </c>
      <c r="D83">
        <f>Activity!G92</f>
        <v>0</v>
      </c>
      <c r="E83">
        <f>Activity!H92</f>
        <v>0</v>
      </c>
      <c r="F83" t="e">
        <f>Activity!#REF!</f>
        <v>#REF!</v>
      </c>
      <c r="G83">
        <f>Activity!J92</f>
        <v>0</v>
      </c>
      <c r="H83">
        <f>Activity!K92</f>
        <v>0</v>
      </c>
      <c r="I83" t="str">
        <f>Activity!L92</f>
        <v/>
      </c>
      <c r="J83" t="str">
        <f>Activity!M92</f>
        <v/>
      </c>
      <c r="K83" t="str">
        <f>Activity!N92</f>
        <v/>
      </c>
      <c r="L83" s="7">
        <f>Activity!O92</f>
        <v>0</v>
      </c>
      <c r="M83" s="7" t="e">
        <f>Activity!#REF!</f>
        <v>#REF!</v>
      </c>
      <c r="N83" t="e">
        <f>Activity!#REF!</f>
        <v>#REF!</v>
      </c>
      <c r="O83" t="e">
        <f>Activity!#REF!</f>
        <v>#REF!</v>
      </c>
      <c r="P83">
        <f>Activity!W92</f>
        <v>0</v>
      </c>
    </row>
    <row r="84" spans="1:16" x14ac:dyDescent="0.3">
      <c r="A84" t="str">
        <f>Activity!B93</f>
        <v/>
      </c>
      <c r="B84">
        <f>Activity!E93</f>
        <v>0</v>
      </c>
      <c r="C84">
        <f>Activity!F93</f>
        <v>0</v>
      </c>
      <c r="D84">
        <f>Activity!G93</f>
        <v>0</v>
      </c>
      <c r="E84">
        <f>Activity!H93</f>
        <v>0</v>
      </c>
      <c r="F84" t="e">
        <f>Activity!#REF!</f>
        <v>#REF!</v>
      </c>
      <c r="G84">
        <f>Activity!J93</f>
        <v>0</v>
      </c>
      <c r="H84">
        <f>Activity!K93</f>
        <v>0</v>
      </c>
      <c r="I84" t="str">
        <f>Activity!L93</f>
        <v/>
      </c>
      <c r="J84" t="str">
        <f>Activity!M93</f>
        <v/>
      </c>
      <c r="K84" t="str">
        <f>Activity!N93</f>
        <v/>
      </c>
      <c r="L84" s="7">
        <f>Activity!O93</f>
        <v>0</v>
      </c>
      <c r="M84" s="7" t="e">
        <f>Activity!#REF!</f>
        <v>#REF!</v>
      </c>
      <c r="N84" t="e">
        <f>Activity!#REF!</f>
        <v>#REF!</v>
      </c>
      <c r="O84" t="e">
        <f>Activity!#REF!</f>
        <v>#REF!</v>
      </c>
      <c r="P84">
        <f>Activity!W93</f>
        <v>0</v>
      </c>
    </row>
    <row r="85" spans="1:16" x14ac:dyDescent="0.3">
      <c r="A85" t="str">
        <f>Activity!B94</f>
        <v/>
      </c>
      <c r="B85">
        <f>Activity!E94</f>
        <v>0</v>
      </c>
      <c r="C85">
        <f>Activity!F94</f>
        <v>0</v>
      </c>
      <c r="D85">
        <f>Activity!G94</f>
        <v>0</v>
      </c>
      <c r="E85">
        <f>Activity!H94</f>
        <v>0</v>
      </c>
      <c r="F85" t="e">
        <f>Activity!#REF!</f>
        <v>#REF!</v>
      </c>
      <c r="G85">
        <f>Activity!J94</f>
        <v>0</v>
      </c>
      <c r="H85">
        <f>Activity!K94</f>
        <v>0</v>
      </c>
      <c r="I85" t="str">
        <f>Activity!L94</f>
        <v/>
      </c>
      <c r="J85" t="str">
        <f>Activity!M94</f>
        <v/>
      </c>
      <c r="K85" t="str">
        <f>Activity!N94</f>
        <v/>
      </c>
      <c r="L85" s="7">
        <f>Activity!O94</f>
        <v>0</v>
      </c>
      <c r="M85" s="7" t="e">
        <f>Activity!#REF!</f>
        <v>#REF!</v>
      </c>
      <c r="N85" t="e">
        <f>Activity!#REF!</f>
        <v>#REF!</v>
      </c>
      <c r="O85" t="e">
        <f>Activity!#REF!</f>
        <v>#REF!</v>
      </c>
      <c r="P85">
        <f>Activity!W94</f>
        <v>0</v>
      </c>
    </row>
    <row r="86" spans="1:16" x14ac:dyDescent="0.3">
      <c r="A86" t="str">
        <f>Activity!B95</f>
        <v/>
      </c>
      <c r="B86">
        <f>Activity!E95</f>
        <v>0</v>
      </c>
      <c r="C86">
        <f>Activity!F95</f>
        <v>0</v>
      </c>
      <c r="D86">
        <f>Activity!G95</f>
        <v>0</v>
      </c>
      <c r="E86">
        <f>Activity!H95</f>
        <v>0</v>
      </c>
      <c r="F86" t="e">
        <f>Activity!#REF!</f>
        <v>#REF!</v>
      </c>
      <c r="G86">
        <f>Activity!J95</f>
        <v>0</v>
      </c>
      <c r="H86">
        <f>Activity!K95</f>
        <v>0</v>
      </c>
      <c r="I86" t="str">
        <f>Activity!L95</f>
        <v/>
      </c>
      <c r="J86" t="str">
        <f>Activity!M95</f>
        <v/>
      </c>
      <c r="K86" t="str">
        <f>Activity!N95</f>
        <v/>
      </c>
      <c r="L86" s="7">
        <f>Activity!O95</f>
        <v>0</v>
      </c>
      <c r="M86" s="7" t="e">
        <f>Activity!#REF!</f>
        <v>#REF!</v>
      </c>
      <c r="N86" t="e">
        <f>Activity!#REF!</f>
        <v>#REF!</v>
      </c>
      <c r="O86" t="e">
        <f>Activity!#REF!</f>
        <v>#REF!</v>
      </c>
      <c r="P86">
        <f>Activity!W95</f>
        <v>0</v>
      </c>
    </row>
    <row r="87" spans="1:16" x14ac:dyDescent="0.3">
      <c r="A87" t="str">
        <f>Activity!B96</f>
        <v/>
      </c>
      <c r="B87">
        <f>Activity!E96</f>
        <v>0</v>
      </c>
      <c r="C87">
        <f>Activity!F96</f>
        <v>0</v>
      </c>
      <c r="D87">
        <f>Activity!G96</f>
        <v>0</v>
      </c>
      <c r="E87">
        <f>Activity!H96</f>
        <v>0</v>
      </c>
      <c r="F87" t="e">
        <f>Activity!#REF!</f>
        <v>#REF!</v>
      </c>
      <c r="G87">
        <f>Activity!J96</f>
        <v>0</v>
      </c>
      <c r="H87">
        <f>Activity!K96</f>
        <v>0</v>
      </c>
      <c r="I87" t="str">
        <f>Activity!L96</f>
        <v/>
      </c>
      <c r="J87" t="str">
        <f>Activity!M96</f>
        <v/>
      </c>
      <c r="K87" t="str">
        <f>Activity!N96</f>
        <v/>
      </c>
      <c r="L87" s="7">
        <f>Activity!O96</f>
        <v>0</v>
      </c>
      <c r="M87" s="7" t="e">
        <f>Activity!#REF!</f>
        <v>#REF!</v>
      </c>
      <c r="N87" t="e">
        <f>Activity!#REF!</f>
        <v>#REF!</v>
      </c>
      <c r="O87" t="e">
        <f>Activity!#REF!</f>
        <v>#REF!</v>
      </c>
      <c r="P87">
        <f>Activity!W96</f>
        <v>0</v>
      </c>
    </row>
    <row r="88" spans="1:16" x14ac:dyDescent="0.3">
      <c r="A88" t="str">
        <f>Activity!B97</f>
        <v/>
      </c>
      <c r="B88">
        <f>Activity!E97</f>
        <v>0</v>
      </c>
      <c r="C88">
        <f>Activity!F97</f>
        <v>0</v>
      </c>
      <c r="D88">
        <f>Activity!G97</f>
        <v>0</v>
      </c>
      <c r="E88">
        <f>Activity!H97</f>
        <v>0</v>
      </c>
      <c r="F88" t="e">
        <f>Activity!#REF!</f>
        <v>#REF!</v>
      </c>
      <c r="G88">
        <f>Activity!J97</f>
        <v>0</v>
      </c>
      <c r="H88">
        <f>Activity!K97</f>
        <v>0</v>
      </c>
      <c r="I88" t="str">
        <f>Activity!L97</f>
        <v/>
      </c>
      <c r="J88" t="str">
        <f>Activity!M97</f>
        <v/>
      </c>
      <c r="K88" t="str">
        <f>Activity!N97</f>
        <v/>
      </c>
      <c r="L88" s="7">
        <f>Activity!O97</f>
        <v>0</v>
      </c>
      <c r="M88" s="7" t="e">
        <f>Activity!#REF!</f>
        <v>#REF!</v>
      </c>
      <c r="N88" t="e">
        <f>Activity!#REF!</f>
        <v>#REF!</v>
      </c>
      <c r="O88" t="e">
        <f>Activity!#REF!</f>
        <v>#REF!</v>
      </c>
      <c r="P88">
        <f>Activity!W97</f>
        <v>0</v>
      </c>
    </row>
    <row r="89" spans="1:16" x14ac:dyDescent="0.3">
      <c r="A89" t="str">
        <f>Activity!B98</f>
        <v/>
      </c>
      <c r="B89">
        <f>Activity!E98</f>
        <v>0</v>
      </c>
      <c r="C89">
        <f>Activity!F98</f>
        <v>0</v>
      </c>
      <c r="D89">
        <f>Activity!G98</f>
        <v>0</v>
      </c>
      <c r="E89">
        <f>Activity!H98</f>
        <v>0</v>
      </c>
      <c r="F89" t="e">
        <f>Activity!#REF!</f>
        <v>#REF!</v>
      </c>
      <c r="G89">
        <f>Activity!J98</f>
        <v>0</v>
      </c>
      <c r="H89">
        <f>Activity!K98</f>
        <v>0</v>
      </c>
      <c r="I89" t="str">
        <f>Activity!L98</f>
        <v/>
      </c>
      <c r="J89" t="str">
        <f>Activity!M98</f>
        <v/>
      </c>
      <c r="K89" t="str">
        <f>Activity!N98</f>
        <v/>
      </c>
      <c r="L89" s="7">
        <f>Activity!O98</f>
        <v>0</v>
      </c>
      <c r="M89" s="7" t="e">
        <f>Activity!#REF!</f>
        <v>#REF!</v>
      </c>
      <c r="N89" t="e">
        <f>Activity!#REF!</f>
        <v>#REF!</v>
      </c>
      <c r="O89" t="e">
        <f>Activity!#REF!</f>
        <v>#REF!</v>
      </c>
      <c r="P89">
        <f>Activity!W98</f>
        <v>0</v>
      </c>
    </row>
    <row r="90" spans="1:16" x14ac:dyDescent="0.3">
      <c r="A90" t="str">
        <f>Activity!B99</f>
        <v/>
      </c>
      <c r="B90">
        <f>Activity!E99</f>
        <v>0</v>
      </c>
      <c r="C90">
        <f>Activity!F99</f>
        <v>0</v>
      </c>
      <c r="D90">
        <f>Activity!G99</f>
        <v>0</v>
      </c>
      <c r="E90">
        <f>Activity!H99</f>
        <v>0</v>
      </c>
      <c r="F90" t="e">
        <f>Activity!#REF!</f>
        <v>#REF!</v>
      </c>
      <c r="G90">
        <f>Activity!J99</f>
        <v>0</v>
      </c>
      <c r="H90">
        <f>Activity!K99</f>
        <v>0</v>
      </c>
      <c r="I90" t="str">
        <f>Activity!L99</f>
        <v/>
      </c>
      <c r="J90" t="str">
        <f>Activity!M99</f>
        <v/>
      </c>
      <c r="K90" t="str">
        <f>Activity!N99</f>
        <v/>
      </c>
      <c r="L90" s="7">
        <f>Activity!O99</f>
        <v>0</v>
      </c>
      <c r="M90" s="7" t="e">
        <f>Activity!#REF!</f>
        <v>#REF!</v>
      </c>
      <c r="N90" t="e">
        <f>Activity!#REF!</f>
        <v>#REF!</v>
      </c>
      <c r="O90" t="e">
        <f>Activity!#REF!</f>
        <v>#REF!</v>
      </c>
      <c r="P90">
        <f>Activity!W99</f>
        <v>0</v>
      </c>
    </row>
    <row r="91" spans="1:16" x14ac:dyDescent="0.3">
      <c r="A91" t="str">
        <f>Activity!B100</f>
        <v/>
      </c>
      <c r="B91">
        <f>Activity!E100</f>
        <v>0</v>
      </c>
      <c r="C91">
        <f>Activity!F100</f>
        <v>0</v>
      </c>
      <c r="D91">
        <f>Activity!G100</f>
        <v>0</v>
      </c>
      <c r="E91">
        <f>Activity!H100</f>
        <v>0</v>
      </c>
      <c r="F91" t="e">
        <f>Activity!#REF!</f>
        <v>#REF!</v>
      </c>
      <c r="G91">
        <f>Activity!J100</f>
        <v>0</v>
      </c>
      <c r="H91">
        <f>Activity!K100</f>
        <v>0</v>
      </c>
      <c r="I91" t="str">
        <f>Activity!L100</f>
        <v/>
      </c>
      <c r="J91" t="str">
        <f>Activity!M100</f>
        <v/>
      </c>
      <c r="K91" t="str">
        <f>Activity!N100</f>
        <v/>
      </c>
      <c r="L91" s="7">
        <f>Activity!O100</f>
        <v>0</v>
      </c>
      <c r="M91" s="7" t="e">
        <f>Activity!#REF!</f>
        <v>#REF!</v>
      </c>
      <c r="N91" t="e">
        <f>Activity!#REF!</f>
        <v>#REF!</v>
      </c>
      <c r="O91" t="e">
        <f>Activity!#REF!</f>
        <v>#REF!</v>
      </c>
      <c r="P91">
        <f>Activity!W100</f>
        <v>0</v>
      </c>
    </row>
    <row r="92" spans="1:16" x14ac:dyDescent="0.3">
      <c r="A92" t="str">
        <f>Activity!B101</f>
        <v/>
      </c>
      <c r="B92">
        <f>Activity!E101</f>
        <v>0</v>
      </c>
      <c r="C92">
        <f>Activity!F101</f>
        <v>0</v>
      </c>
      <c r="D92">
        <f>Activity!G101</f>
        <v>0</v>
      </c>
      <c r="E92">
        <f>Activity!H101</f>
        <v>0</v>
      </c>
      <c r="F92" t="e">
        <f>Activity!#REF!</f>
        <v>#REF!</v>
      </c>
      <c r="G92">
        <f>Activity!J101</f>
        <v>0</v>
      </c>
      <c r="H92">
        <f>Activity!K101</f>
        <v>0</v>
      </c>
      <c r="I92" t="str">
        <f>Activity!L101</f>
        <v/>
      </c>
      <c r="J92" t="str">
        <f>Activity!M101</f>
        <v/>
      </c>
      <c r="K92" t="str">
        <f>Activity!N101</f>
        <v/>
      </c>
      <c r="L92" s="7">
        <f>Activity!O101</f>
        <v>0</v>
      </c>
      <c r="M92" s="7" t="e">
        <f>Activity!#REF!</f>
        <v>#REF!</v>
      </c>
      <c r="N92" t="e">
        <f>Activity!#REF!</f>
        <v>#REF!</v>
      </c>
      <c r="O92" t="e">
        <f>Activity!#REF!</f>
        <v>#REF!</v>
      </c>
      <c r="P92">
        <f>Activity!W101</f>
        <v>0</v>
      </c>
    </row>
    <row r="93" spans="1:16" x14ac:dyDescent="0.3">
      <c r="A93" t="str">
        <f>Activity!B102</f>
        <v/>
      </c>
      <c r="B93">
        <f>Activity!E102</f>
        <v>0</v>
      </c>
      <c r="C93">
        <f>Activity!F102</f>
        <v>0</v>
      </c>
      <c r="D93">
        <f>Activity!G102</f>
        <v>0</v>
      </c>
      <c r="E93">
        <f>Activity!H102</f>
        <v>0</v>
      </c>
      <c r="F93" t="e">
        <f>Activity!#REF!</f>
        <v>#REF!</v>
      </c>
      <c r="G93">
        <f>Activity!J102</f>
        <v>0</v>
      </c>
      <c r="H93">
        <f>Activity!K102</f>
        <v>0</v>
      </c>
      <c r="I93" t="str">
        <f>Activity!L102</f>
        <v/>
      </c>
      <c r="J93" t="str">
        <f>Activity!M102</f>
        <v/>
      </c>
      <c r="K93" t="str">
        <f>Activity!N102</f>
        <v/>
      </c>
      <c r="L93" s="7">
        <f>Activity!O102</f>
        <v>0</v>
      </c>
      <c r="M93" s="7" t="e">
        <f>Activity!#REF!</f>
        <v>#REF!</v>
      </c>
      <c r="N93" t="e">
        <f>Activity!#REF!</f>
        <v>#REF!</v>
      </c>
      <c r="O93" t="e">
        <f>Activity!#REF!</f>
        <v>#REF!</v>
      </c>
      <c r="P93">
        <f>Activity!W102</f>
        <v>0</v>
      </c>
    </row>
    <row r="94" spans="1:16" x14ac:dyDescent="0.3">
      <c r="A94" t="str">
        <f>Activity!B103</f>
        <v/>
      </c>
      <c r="B94">
        <f>Activity!E103</f>
        <v>0</v>
      </c>
      <c r="C94">
        <f>Activity!F103</f>
        <v>0</v>
      </c>
      <c r="D94">
        <f>Activity!G103</f>
        <v>0</v>
      </c>
      <c r="E94">
        <f>Activity!H103</f>
        <v>0</v>
      </c>
      <c r="F94" t="e">
        <f>Activity!#REF!</f>
        <v>#REF!</v>
      </c>
      <c r="G94">
        <f>Activity!J103</f>
        <v>0</v>
      </c>
      <c r="H94">
        <f>Activity!K103</f>
        <v>0</v>
      </c>
      <c r="I94" t="str">
        <f>Activity!L103</f>
        <v/>
      </c>
      <c r="J94" t="str">
        <f>Activity!M103</f>
        <v/>
      </c>
      <c r="K94" t="str">
        <f>Activity!N103</f>
        <v/>
      </c>
      <c r="L94" s="7">
        <f>Activity!O103</f>
        <v>0</v>
      </c>
      <c r="M94" s="7" t="e">
        <f>Activity!#REF!</f>
        <v>#REF!</v>
      </c>
      <c r="N94" t="e">
        <f>Activity!#REF!</f>
        <v>#REF!</v>
      </c>
      <c r="O94" t="e">
        <f>Activity!#REF!</f>
        <v>#REF!</v>
      </c>
      <c r="P94">
        <f>Activity!W103</f>
        <v>0</v>
      </c>
    </row>
    <row r="95" spans="1:16" x14ac:dyDescent="0.3">
      <c r="A95" t="str">
        <f>Activity!B104</f>
        <v/>
      </c>
      <c r="B95">
        <f>Activity!E104</f>
        <v>0</v>
      </c>
      <c r="C95">
        <f>Activity!F104</f>
        <v>0</v>
      </c>
      <c r="D95">
        <f>Activity!G104</f>
        <v>0</v>
      </c>
      <c r="E95">
        <f>Activity!H104</f>
        <v>0</v>
      </c>
      <c r="F95" t="e">
        <f>Activity!#REF!</f>
        <v>#REF!</v>
      </c>
      <c r="G95">
        <f>Activity!J104</f>
        <v>0</v>
      </c>
      <c r="H95">
        <f>Activity!K104</f>
        <v>0</v>
      </c>
      <c r="I95" t="str">
        <f>Activity!L104</f>
        <v/>
      </c>
      <c r="J95" t="str">
        <f>Activity!M104</f>
        <v/>
      </c>
      <c r="K95" t="str">
        <f>Activity!N104</f>
        <v/>
      </c>
      <c r="L95" s="7">
        <f>Activity!O104</f>
        <v>0</v>
      </c>
      <c r="M95" s="7" t="e">
        <f>Activity!#REF!</f>
        <v>#REF!</v>
      </c>
      <c r="N95" t="e">
        <f>Activity!#REF!</f>
        <v>#REF!</v>
      </c>
      <c r="O95" t="e">
        <f>Activity!#REF!</f>
        <v>#REF!</v>
      </c>
      <c r="P95">
        <f>Activity!W104</f>
        <v>0</v>
      </c>
    </row>
    <row r="96" spans="1:16" x14ac:dyDescent="0.3">
      <c r="A96" t="str">
        <f>Activity!B105</f>
        <v/>
      </c>
      <c r="B96">
        <f>Activity!E105</f>
        <v>0</v>
      </c>
      <c r="C96">
        <f>Activity!F105</f>
        <v>0</v>
      </c>
      <c r="D96">
        <f>Activity!G105</f>
        <v>0</v>
      </c>
      <c r="E96">
        <f>Activity!H105</f>
        <v>0</v>
      </c>
      <c r="F96" t="e">
        <f>Activity!#REF!</f>
        <v>#REF!</v>
      </c>
      <c r="G96">
        <f>Activity!J105</f>
        <v>0</v>
      </c>
      <c r="H96">
        <f>Activity!K105</f>
        <v>0</v>
      </c>
      <c r="I96" t="str">
        <f>Activity!L105</f>
        <v/>
      </c>
      <c r="J96" t="str">
        <f>Activity!M105</f>
        <v/>
      </c>
      <c r="K96" t="str">
        <f>Activity!N105</f>
        <v/>
      </c>
      <c r="L96" s="7">
        <f>Activity!O105</f>
        <v>0</v>
      </c>
      <c r="M96" s="7" t="e">
        <f>Activity!#REF!</f>
        <v>#REF!</v>
      </c>
      <c r="N96" t="e">
        <f>Activity!#REF!</f>
        <v>#REF!</v>
      </c>
      <c r="O96" t="e">
        <f>Activity!#REF!</f>
        <v>#REF!</v>
      </c>
      <c r="P96">
        <f>Activity!W105</f>
        <v>0</v>
      </c>
    </row>
    <row r="97" spans="1:16" x14ac:dyDescent="0.3">
      <c r="A97" t="str">
        <f>Activity!B106</f>
        <v/>
      </c>
      <c r="B97">
        <f>Activity!E106</f>
        <v>0</v>
      </c>
      <c r="C97">
        <f>Activity!F106</f>
        <v>0</v>
      </c>
      <c r="D97">
        <f>Activity!G106</f>
        <v>0</v>
      </c>
      <c r="E97">
        <f>Activity!H106</f>
        <v>0</v>
      </c>
      <c r="F97" t="e">
        <f>Activity!#REF!</f>
        <v>#REF!</v>
      </c>
      <c r="G97">
        <f>Activity!J106</f>
        <v>0</v>
      </c>
      <c r="H97">
        <f>Activity!K106</f>
        <v>0</v>
      </c>
      <c r="I97" t="str">
        <f>Activity!L106</f>
        <v/>
      </c>
      <c r="J97" t="str">
        <f>Activity!M106</f>
        <v/>
      </c>
      <c r="K97" t="str">
        <f>Activity!N106</f>
        <v/>
      </c>
      <c r="L97" s="7">
        <f>Activity!O106</f>
        <v>0</v>
      </c>
      <c r="M97" s="7" t="e">
        <f>Activity!#REF!</f>
        <v>#REF!</v>
      </c>
      <c r="N97" t="e">
        <f>Activity!#REF!</f>
        <v>#REF!</v>
      </c>
      <c r="O97" t="e">
        <f>Activity!#REF!</f>
        <v>#REF!</v>
      </c>
      <c r="P97">
        <f>Activity!W106</f>
        <v>0</v>
      </c>
    </row>
    <row r="98" spans="1:16" x14ac:dyDescent="0.3">
      <c r="A98" t="str">
        <f>Activity!B107</f>
        <v/>
      </c>
      <c r="B98">
        <f>Activity!E107</f>
        <v>0</v>
      </c>
      <c r="C98">
        <f>Activity!F107</f>
        <v>0</v>
      </c>
      <c r="D98">
        <f>Activity!G107</f>
        <v>0</v>
      </c>
      <c r="E98">
        <f>Activity!H107</f>
        <v>0</v>
      </c>
      <c r="F98" t="e">
        <f>Activity!#REF!</f>
        <v>#REF!</v>
      </c>
      <c r="G98">
        <f>Activity!J107</f>
        <v>0</v>
      </c>
      <c r="H98">
        <f>Activity!K107</f>
        <v>0</v>
      </c>
      <c r="I98" t="str">
        <f>Activity!L107</f>
        <v/>
      </c>
      <c r="J98" t="str">
        <f>Activity!M107</f>
        <v/>
      </c>
      <c r="K98" t="str">
        <f>Activity!N107</f>
        <v/>
      </c>
      <c r="L98" s="7">
        <f>Activity!O107</f>
        <v>0</v>
      </c>
      <c r="M98" s="7" t="e">
        <f>Activity!#REF!</f>
        <v>#REF!</v>
      </c>
      <c r="N98" t="e">
        <f>Activity!#REF!</f>
        <v>#REF!</v>
      </c>
      <c r="O98" t="e">
        <f>Activity!#REF!</f>
        <v>#REF!</v>
      </c>
      <c r="P98">
        <f>Activity!W107</f>
        <v>0</v>
      </c>
    </row>
    <row r="99" spans="1:16" x14ac:dyDescent="0.3">
      <c r="A99" t="str">
        <f>Activity!B108</f>
        <v/>
      </c>
      <c r="B99">
        <f>Activity!E108</f>
        <v>0</v>
      </c>
      <c r="C99">
        <f>Activity!F108</f>
        <v>0</v>
      </c>
      <c r="D99">
        <f>Activity!G108</f>
        <v>0</v>
      </c>
      <c r="E99">
        <f>Activity!H108</f>
        <v>0</v>
      </c>
      <c r="F99" t="e">
        <f>Activity!#REF!</f>
        <v>#REF!</v>
      </c>
      <c r="G99">
        <f>Activity!J108</f>
        <v>0</v>
      </c>
      <c r="H99">
        <f>Activity!K108</f>
        <v>0</v>
      </c>
      <c r="I99" t="str">
        <f>Activity!L108</f>
        <v/>
      </c>
      <c r="J99" t="str">
        <f>Activity!M108</f>
        <v/>
      </c>
      <c r="K99" t="str">
        <f>Activity!N108</f>
        <v/>
      </c>
      <c r="L99" s="7">
        <f>Activity!O108</f>
        <v>0</v>
      </c>
      <c r="M99" s="7" t="e">
        <f>Activity!#REF!</f>
        <v>#REF!</v>
      </c>
      <c r="N99" t="e">
        <f>Activity!#REF!</f>
        <v>#REF!</v>
      </c>
      <c r="O99" t="e">
        <f>Activity!#REF!</f>
        <v>#REF!</v>
      </c>
      <c r="P99">
        <f>Activity!W108</f>
        <v>0</v>
      </c>
    </row>
    <row r="100" spans="1:16" x14ac:dyDescent="0.3">
      <c r="A100" t="str">
        <f>Activity!B109</f>
        <v/>
      </c>
      <c r="B100">
        <f>Activity!E109</f>
        <v>0</v>
      </c>
      <c r="C100">
        <f>Activity!F109</f>
        <v>0</v>
      </c>
      <c r="D100">
        <f>Activity!G109</f>
        <v>0</v>
      </c>
      <c r="E100">
        <f>Activity!H109</f>
        <v>0</v>
      </c>
      <c r="F100" t="e">
        <f>Activity!#REF!</f>
        <v>#REF!</v>
      </c>
      <c r="G100">
        <f>Activity!J109</f>
        <v>0</v>
      </c>
      <c r="H100">
        <f>Activity!K109</f>
        <v>0</v>
      </c>
      <c r="I100" t="str">
        <f>Activity!L109</f>
        <v/>
      </c>
      <c r="J100" t="str">
        <f>Activity!M109</f>
        <v/>
      </c>
      <c r="K100" t="str">
        <f>Activity!N109</f>
        <v/>
      </c>
      <c r="L100" s="7">
        <f>Activity!O109</f>
        <v>0</v>
      </c>
      <c r="M100" s="7" t="e">
        <f>Activity!#REF!</f>
        <v>#REF!</v>
      </c>
      <c r="N100" t="e">
        <f>Activity!#REF!</f>
        <v>#REF!</v>
      </c>
      <c r="O100" t="e">
        <f>Activity!#REF!</f>
        <v>#REF!</v>
      </c>
      <c r="P100">
        <f>Activity!W109</f>
        <v>0</v>
      </c>
    </row>
    <row r="101" spans="1:16" x14ac:dyDescent="0.3">
      <c r="A101" t="str">
        <f>Activity!B110</f>
        <v/>
      </c>
      <c r="B101">
        <f>Activity!E110</f>
        <v>0</v>
      </c>
      <c r="C101">
        <f>Activity!F110</f>
        <v>0</v>
      </c>
      <c r="D101">
        <f>Activity!G110</f>
        <v>0</v>
      </c>
      <c r="E101">
        <f>Activity!H110</f>
        <v>0</v>
      </c>
      <c r="F101" t="e">
        <f>Activity!#REF!</f>
        <v>#REF!</v>
      </c>
      <c r="G101">
        <f>Activity!J110</f>
        <v>0</v>
      </c>
      <c r="H101">
        <f>Activity!K110</f>
        <v>0</v>
      </c>
      <c r="I101" t="str">
        <f>Activity!L110</f>
        <v/>
      </c>
      <c r="J101" t="str">
        <f>Activity!M110</f>
        <v/>
      </c>
      <c r="K101" t="str">
        <f>Activity!N110</f>
        <v/>
      </c>
      <c r="L101" s="7">
        <f>Activity!O110</f>
        <v>0</v>
      </c>
      <c r="M101" s="7" t="e">
        <f>Activity!#REF!</f>
        <v>#REF!</v>
      </c>
      <c r="N101" t="e">
        <f>Activity!#REF!</f>
        <v>#REF!</v>
      </c>
      <c r="O101" t="e">
        <f>Activity!#REF!</f>
        <v>#REF!</v>
      </c>
      <c r="P101">
        <f>Activity!W110</f>
        <v>0</v>
      </c>
    </row>
    <row r="102" spans="1:16" x14ac:dyDescent="0.3">
      <c r="A102" t="str">
        <f>Activity!B111</f>
        <v/>
      </c>
      <c r="B102">
        <f>Activity!E111</f>
        <v>0</v>
      </c>
      <c r="C102">
        <f>Activity!F111</f>
        <v>0</v>
      </c>
      <c r="D102">
        <f>Activity!G111</f>
        <v>0</v>
      </c>
      <c r="E102">
        <f>Activity!H111</f>
        <v>0</v>
      </c>
      <c r="F102" t="e">
        <f>Activity!#REF!</f>
        <v>#REF!</v>
      </c>
      <c r="G102">
        <f>Activity!J111</f>
        <v>0</v>
      </c>
      <c r="H102">
        <f>Activity!K111</f>
        <v>0</v>
      </c>
      <c r="I102" t="str">
        <f>Activity!L111</f>
        <v/>
      </c>
      <c r="J102" t="str">
        <f>Activity!M111</f>
        <v/>
      </c>
      <c r="K102" t="str">
        <f>Activity!N111</f>
        <v/>
      </c>
      <c r="L102" s="7">
        <f>Activity!O111</f>
        <v>0</v>
      </c>
      <c r="M102" s="7" t="e">
        <f>Activity!#REF!</f>
        <v>#REF!</v>
      </c>
      <c r="N102" t="e">
        <f>Activity!#REF!</f>
        <v>#REF!</v>
      </c>
      <c r="O102" t="e">
        <f>Activity!#REF!</f>
        <v>#REF!</v>
      </c>
      <c r="P102">
        <f>Activity!W111</f>
        <v>0</v>
      </c>
    </row>
    <row r="103" spans="1:16" x14ac:dyDescent="0.3">
      <c r="A103" t="str">
        <f>Activity!B112</f>
        <v/>
      </c>
      <c r="B103">
        <f>Activity!E112</f>
        <v>0</v>
      </c>
      <c r="C103">
        <f>Activity!F112</f>
        <v>0</v>
      </c>
      <c r="D103">
        <f>Activity!G112</f>
        <v>0</v>
      </c>
      <c r="E103">
        <f>Activity!H112</f>
        <v>0</v>
      </c>
      <c r="F103" t="e">
        <f>Activity!#REF!</f>
        <v>#REF!</v>
      </c>
      <c r="G103">
        <f>Activity!J112</f>
        <v>0</v>
      </c>
      <c r="H103">
        <f>Activity!K112</f>
        <v>0</v>
      </c>
      <c r="I103" t="str">
        <f>Activity!L112</f>
        <v/>
      </c>
      <c r="J103" t="str">
        <f>Activity!M112</f>
        <v/>
      </c>
      <c r="K103" t="str">
        <f>Activity!N112</f>
        <v/>
      </c>
      <c r="L103" s="7">
        <f>Activity!O112</f>
        <v>0</v>
      </c>
      <c r="M103" s="7" t="e">
        <f>Activity!#REF!</f>
        <v>#REF!</v>
      </c>
      <c r="N103" t="e">
        <f>Activity!#REF!</f>
        <v>#REF!</v>
      </c>
      <c r="O103" t="e">
        <f>Activity!#REF!</f>
        <v>#REF!</v>
      </c>
      <c r="P103">
        <f>Activity!W112</f>
        <v>0</v>
      </c>
    </row>
    <row r="104" spans="1:16" x14ac:dyDescent="0.3">
      <c r="A104" t="str">
        <f>Activity!B113</f>
        <v/>
      </c>
      <c r="B104">
        <f>Activity!E113</f>
        <v>0</v>
      </c>
      <c r="C104">
        <f>Activity!F113</f>
        <v>0</v>
      </c>
      <c r="D104">
        <f>Activity!G113</f>
        <v>0</v>
      </c>
      <c r="E104">
        <f>Activity!H113</f>
        <v>0</v>
      </c>
      <c r="F104" t="e">
        <f>Activity!#REF!</f>
        <v>#REF!</v>
      </c>
      <c r="G104">
        <f>Activity!J113</f>
        <v>0</v>
      </c>
      <c r="H104">
        <f>Activity!K113</f>
        <v>0</v>
      </c>
      <c r="I104" t="str">
        <f>Activity!L113</f>
        <v/>
      </c>
      <c r="J104" t="str">
        <f>Activity!M113</f>
        <v/>
      </c>
      <c r="K104" t="str">
        <f>Activity!N113</f>
        <v/>
      </c>
      <c r="L104" s="7">
        <f>Activity!O113</f>
        <v>0</v>
      </c>
      <c r="M104" s="7" t="e">
        <f>Activity!#REF!</f>
        <v>#REF!</v>
      </c>
      <c r="N104" t="e">
        <f>Activity!#REF!</f>
        <v>#REF!</v>
      </c>
      <c r="O104" t="e">
        <f>Activity!#REF!</f>
        <v>#REF!</v>
      </c>
      <c r="P104">
        <f>Activity!W113</f>
        <v>0</v>
      </c>
    </row>
    <row r="105" spans="1:16" x14ac:dyDescent="0.3">
      <c r="A105" t="str">
        <f>Activity!B114</f>
        <v/>
      </c>
      <c r="B105">
        <f>Activity!E114</f>
        <v>0</v>
      </c>
      <c r="C105">
        <f>Activity!F114</f>
        <v>0</v>
      </c>
      <c r="D105">
        <f>Activity!G114</f>
        <v>0</v>
      </c>
      <c r="E105">
        <f>Activity!H114</f>
        <v>0</v>
      </c>
      <c r="F105" t="e">
        <f>Activity!#REF!</f>
        <v>#REF!</v>
      </c>
      <c r="G105">
        <f>Activity!J114</f>
        <v>0</v>
      </c>
      <c r="H105">
        <f>Activity!K114</f>
        <v>0</v>
      </c>
      <c r="I105" t="str">
        <f>Activity!L114</f>
        <v/>
      </c>
      <c r="J105" t="str">
        <f>Activity!M114</f>
        <v/>
      </c>
      <c r="K105" t="str">
        <f>Activity!N114</f>
        <v/>
      </c>
      <c r="L105" s="7">
        <f>Activity!O114</f>
        <v>0</v>
      </c>
      <c r="M105" s="7" t="e">
        <f>Activity!#REF!</f>
        <v>#REF!</v>
      </c>
      <c r="N105" t="e">
        <f>Activity!#REF!</f>
        <v>#REF!</v>
      </c>
      <c r="O105" t="e">
        <f>Activity!#REF!</f>
        <v>#REF!</v>
      </c>
      <c r="P105">
        <f>Activity!W114</f>
        <v>0</v>
      </c>
    </row>
    <row r="106" spans="1:16" x14ac:dyDescent="0.3">
      <c r="A106" t="str">
        <f>Activity!B115</f>
        <v/>
      </c>
      <c r="B106">
        <f>Activity!E115</f>
        <v>0</v>
      </c>
      <c r="C106">
        <f>Activity!F115</f>
        <v>0</v>
      </c>
      <c r="D106">
        <f>Activity!G115</f>
        <v>0</v>
      </c>
      <c r="E106">
        <f>Activity!H115</f>
        <v>0</v>
      </c>
      <c r="F106" t="e">
        <f>Activity!#REF!</f>
        <v>#REF!</v>
      </c>
      <c r="G106">
        <f>Activity!J115</f>
        <v>0</v>
      </c>
      <c r="H106">
        <f>Activity!K115</f>
        <v>0</v>
      </c>
      <c r="I106" t="str">
        <f>Activity!L115</f>
        <v/>
      </c>
      <c r="J106" t="str">
        <f>Activity!M115</f>
        <v/>
      </c>
      <c r="K106" t="str">
        <f>Activity!N115</f>
        <v/>
      </c>
      <c r="L106" s="7">
        <f>Activity!O115</f>
        <v>0</v>
      </c>
      <c r="M106" s="7" t="e">
        <f>Activity!#REF!</f>
        <v>#REF!</v>
      </c>
      <c r="N106" t="e">
        <f>Activity!#REF!</f>
        <v>#REF!</v>
      </c>
      <c r="O106" t="e">
        <f>Activity!#REF!</f>
        <v>#REF!</v>
      </c>
      <c r="P106">
        <f>Activity!W115</f>
        <v>0</v>
      </c>
    </row>
    <row r="107" spans="1:16" x14ac:dyDescent="0.3">
      <c r="A107" t="str">
        <f>Activity!B116</f>
        <v/>
      </c>
      <c r="B107">
        <f>Activity!E116</f>
        <v>0</v>
      </c>
      <c r="C107">
        <f>Activity!F116</f>
        <v>0</v>
      </c>
      <c r="D107">
        <f>Activity!G116</f>
        <v>0</v>
      </c>
      <c r="E107">
        <f>Activity!H116</f>
        <v>0</v>
      </c>
      <c r="F107" t="e">
        <f>Activity!#REF!</f>
        <v>#REF!</v>
      </c>
      <c r="G107">
        <f>Activity!J116</f>
        <v>0</v>
      </c>
      <c r="H107">
        <f>Activity!K116</f>
        <v>0</v>
      </c>
      <c r="I107" t="str">
        <f>Activity!L116</f>
        <v/>
      </c>
      <c r="J107" t="str">
        <f>Activity!M116</f>
        <v/>
      </c>
      <c r="K107" t="str">
        <f>Activity!N116</f>
        <v/>
      </c>
      <c r="L107" s="7">
        <f>Activity!O116</f>
        <v>0</v>
      </c>
      <c r="M107" s="7" t="e">
        <f>Activity!#REF!</f>
        <v>#REF!</v>
      </c>
      <c r="N107" t="e">
        <f>Activity!#REF!</f>
        <v>#REF!</v>
      </c>
      <c r="O107" t="e">
        <f>Activity!#REF!</f>
        <v>#REF!</v>
      </c>
      <c r="P107">
        <f>Activity!W116</f>
        <v>0</v>
      </c>
    </row>
    <row r="108" spans="1:16" x14ac:dyDescent="0.3">
      <c r="A108" t="str">
        <f>Activity!B117</f>
        <v/>
      </c>
      <c r="B108">
        <f>Activity!E117</f>
        <v>0</v>
      </c>
      <c r="C108">
        <f>Activity!F117</f>
        <v>0</v>
      </c>
      <c r="D108">
        <f>Activity!G117</f>
        <v>0</v>
      </c>
      <c r="E108">
        <f>Activity!H117</f>
        <v>0</v>
      </c>
      <c r="F108" t="e">
        <f>Activity!#REF!</f>
        <v>#REF!</v>
      </c>
      <c r="G108">
        <f>Activity!J117</f>
        <v>0</v>
      </c>
      <c r="H108">
        <f>Activity!K117</f>
        <v>0</v>
      </c>
      <c r="I108" t="str">
        <f>Activity!L117</f>
        <v/>
      </c>
      <c r="J108" t="str">
        <f>Activity!M117</f>
        <v/>
      </c>
      <c r="K108" t="str">
        <f>Activity!N117</f>
        <v/>
      </c>
      <c r="L108" s="7">
        <f>Activity!O117</f>
        <v>0</v>
      </c>
      <c r="M108" s="7" t="e">
        <f>Activity!#REF!</f>
        <v>#REF!</v>
      </c>
      <c r="N108" t="e">
        <f>Activity!#REF!</f>
        <v>#REF!</v>
      </c>
      <c r="O108" t="e">
        <f>Activity!#REF!</f>
        <v>#REF!</v>
      </c>
      <c r="P108">
        <f>Activity!W117</f>
        <v>0</v>
      </c>
    </row>
    <row r="109" spans="1:16" x14ac:dyDescent="0.3">
      <c r="A109" t="str">
        <f>Activity!B118</f>
        <v/>
      </c>
      <c r="B109">
        <f>Activity!E118</f>
        <v>0</v>
      </c>
      <c r="C109">
        <f>Activity!F118</f>
        <v>0</v>
      </c>
      <c r="D109">
        <f>Activity!G118</f>
        <v>0</v>
      </c>
      <c r="E109">
        <f>Activity!H118</f>
        <v>0</v>
      </c>
      <c r="F109" t="e">
        <f>Activity!#REF!</f>
        <v>#REF!</v>
      </c>
      <c r="G109">
        <f>Activity!J118</f>
        <v>0</v>
      </c>
      <c r="H109">
        <f>Activity!K118</f>
        <v>0</v>
      </c>
      <c r="I109" t="str">
        <f>Activity!L118</f>
        <v/>
      </c>
      <c r="J109" t="str">
        <f>Activity!M118</f>
        <v/>
      </c>
      <c r="K109" t="str">
        <f>Activity!N118</f>
        <v/>
      </c>
      <c r="L109" s="7">
        <f>Activity!O118</f>
        <v>0</v>
      </c>
      <c r="M109" s="7" t="e">
        <f>Activity!#REF!</f>
        <v>#REF!</v>
      </c>
      <c r="N109" t="e">
        <f>Activity!#REF!</f>
        <v>#REF!</v>
      </c>
      <c r="O109" t="e">
        <f>Activity!#REF!</f>
        <v>#REF!</v>
      </c>
      <c r="P109">
        <f>Activity!W118</f>
        <v>0</v>
      </c>
    </row>
    <row r="110" spans="1:16" x14ac:dyDescent="0.3">
      <c r="A110" t="str">
        <f>Activity!B119</f>
        <v/>
      </c>
      <c r="B110">
        <f>Activity!E119</f>
        <v>0</v>
      </c>
      <c r="C110">
        <f>Activity!F119</f>
        <v>0</v>
      </c>
      <c r="D110">
        <f>Activity!G119</f>
        <v>0</v>
      </c>
      <c r="E110">
        <f>Activity!H119</f>
        <v>0</v>
      </c>
      <c r="F110" t="e">
        <f>Activity!#REF!</f>
        <v>#REF!</v>
      </c>
      <c r="G110">
        <f>Activity!J119</f>
        <v>0</v>
      </c>
      <c r="H110">
        <f>Activity!K119</f>
        <v>0</v>
      </c>
      <c r="I110" t="str">
        <f>Activity!L119</f>
        <v/>
      </c>
      <c r="J110" t="str">
        <f>Activity!M119</f>
        <v/>
      </c>
      <c r="K110" t="str">
        <f>Activity!N119</f>
        <v/>
      </c>
      <c r="L110" s="7">
        <f>Activity!O119</f>
        <v>0</v>
      </c>
      <c r="M110" s="7" t="e">
        <f>Activity!#REF!</f>
        <v>#REF!</v>
      </c>
      <c r="N110" t="e">
        <f>Activity!#REF!</f>
        <v>#REF!</v>
      </c>
      <c r="O110" t="e">
        <f>Activity!#REF!</f>
        <v>#REF!</v>
      </c>
      <c r="P110">
        <f>Activity!W119</f>
        <v>0</v>
      </c>
    </row>
    <row r="111" spans="1:16" x14ac:dyDescent="0.3">
      <c r="A111" t="str">
        <f>Activity!B120</f>
        <v/>
      </c>
      <c r="B111">
        <f>Activity!E120</f>
        <v>0</v>
      </c>
      <c r="C111">
        <f>Activity!F120</f>
        <v>0</v>
      </c>
      <c r="D111">
        <f>Activity!G120</f>
        <v>0</v>
      </c>
      <c r="E111">
        <f>Activity!H120</f>
        <v>0</v>
      </c>
      <c r="F111" t="e">
        <f>Activity!#REF!</f>
        <v>#REF!</v>
      </c>
      <c r="G111">
        <f>Activity!J120</f>
        <v>0</v>
      </c>
      <c r="H111">
        <f>Activity!K120</f>
        <v>0</v>
      </c>
      <c r="I111" t="str">
        <f>Activity!L120</f>
        <v/>
      </c>
      <c r="J111" t="str">
        <f>Activity!M120</f>
        <v/>
      </c>
      <c r="K111" t="str">
        <f>Activity!N120</f>
        <v/>
      </c>
      <c r="L111" s="7">
        <f>Activity!O120</f>
        <v>0</v>
      </c>
      <c r="M111" s="7" t="e">
        <f>Activity!#REF!</f>
        <v>#REF!</v>
      </c>
      <c r="N111" t="e">
        <f>Activity!#REF!</f>
        <v>#REF!</v>
      </c>
      <c r="O111" t="e">
        <f>Activity!#REF!</f>
        <v>#REF!</v>
      </c>
      <c r="P111">
        <f>Activity!W120</f>
        <v>0</v>
      </c>
    </row>
    <row r="112" spans="1:16" x14ac:dyDescent="0.3">
      <c r="A112" t="str">
        <f>Activity!B121</f>
        <v/>
      </c>
      <c r="B112">
        <f>Activity!E121</f>
        <v>0</v>
      </c>
      <c r="C112">
        <f>Activity!F121</f>
        <v>0</v>
      </c>
      <c r="D112">
        <f>Activity!G121</f>
        <v>0</v>
      </c>
      <c r="E112">
        <f>Activity!H121</f>
        <v>0</v>
      </c>
      <c r="F112" t="e">
        <f>Activity!#REF!</f>
        <v>#REF!</v>
      </c>
      <c r="G112">
        <f>Activity!J121</f>
        <v>0</v>
      </c>
      <c r="H112">
        <f>Activity!K121</f>
        <v>0</v>
      </c>
      <c r="I112" t="str">
        <f>Activity!L121</f>
        <v/>
      </c>
      <c r="J112" t="str">
        <f>Activity!M121</f>
        <v/>
      </c>
      <c r="K112" t="str">
        <f>Activity!N121</f>
        <v/>
      </c>
      <c r="L112" s="7">
        <f>Activity!O121</f>
        <v>0</v>
      </c>
      <c r="M112" s="7" t="e">
        <f>Activity!#REF!</f>
        <v>#REF!</v>
      </c>
      <c r="N112" t="e">
        <f>Activity!#REF!</f>
        <v>#REF!</v>
      </c>
      <c r="O112" t="e">
        <f>Activity!#REF!</f>
        <v>#REF!</v>
      </c>
      <c r="P112">
        <f>Activity!W121</f>
        <v>0</v>
      </c>
    </row>
    <row r="113" spans="1:16" x14ac:dyDescent="0.3">
      <c r="A113" t="str">
        <f>Activity!B122</f>
        <v/>
      </c>
      <c r="B113">
        <f>Activity!E122</f>
        <v>0</v>
      </c>
      <c r="C113">
        <f>Activity!F122</f>
        <v>0</v>
      </c>
      <c r="D113">
        <f>Activity!G122</f>
        <v>0</v>
      </c>
      <c r="E113">
        <f>Activity!H122</f>
        <v>0</v>
      </c>
      <c r="F113" t="e">
        <f>Activity!#REF!</f>
        <v>#REF!</v>
      </c>
      <c r="G113">
        <f>Activity!J122</f>
        <v>0</v>
      </c>
      <c r="H113">
        <f>Activity!K122</f>
        <v>0</v>
      </c>
      <c r="I113" t="str">
        <f>Activity!L122</f>
        <v/>
      </c>
      <c r="J113" t="str">
        <f>Activity!M122</f>
        <v/>
      </c>
      <c r="K113" t="str">
        <f>Activity!N122</f>
        <v/>
      </c>
      <c r="L113" s="7">
        <f>Activity!O122</f>
        <v>0</v>
      </c>
      <c r="M113" s="7" t="e">
        <f>Activity!#REF!</f>
        <v>#REF!</v>
      </c>
      <c r="N113" t="e">
        <f>Activity!#REF!</f>
        <v>#REF!</v>
      </c>
      <c r="O113" t="e">
        <f>Activity!#REF!</f>
        <v>#REF!</v>
      </c>
      <c r="P113">
        <f>Activity!W122</f>
        <v>0</v>
      </c>
    </row>
    <row r="114" spans="1:16" x14ac:dyDescent="0.3">
      <c r="A114" t="str">
        <f>Activity!B123</f>
        <v/>
      </c>
      <c r="B114">
        <f>Activity!E123</f>
        <v>0</v>
      </c>
      <c r="C114">
        <f>Activity!F123</f>
        <v>0</v>
      </c>
      <c r="D114">
        <f>Activity!G123</f>
        <v>0</v>
      </c>
      <c r="E114">
        <f>Activity!H123</f>
        <v>0</v>
      </c>
      <c r="F114" t="e">
        <f>Activity!#REF!</f>
        <v>#REF!</v>
      </c>
      <c r="G114">
        <f>Activity!J123</f>
        <v>0</v>
      </c>
      <c r="H114">
        <f>Activity!K123</f>
        <v>0</v>
      </c>
      <c r="I114" t="str">
        <f>Activity!L123</f>
        <v/>
      </c>
      <c r="J114" t="str">
        <f>Activity!M123</f>
        <v/>
      </c>
      <c r="K114" t="str">
        <f>Activity!N123</f>
        <v/>
      </c>
      <c r="L114" s="7">
        <f>Activity!O123</f>
        <v>0</v>
      </c>
      <c r="M114" s="7" t="e">
        <f>Activity!#REF!</f>
        <v>#REF!</v>
      </c>
      <c r="N114" t="e">
        <f>Activity!#REF!</f>
        <v>#REF!</v>
      </c>
      <c r="O114" t="e">
        <f>Activity!#REF!</f>
        <v>#REF!</v>
      </c>
      <c r="P114">
        <f>Activity!W123</f>
        <v>0</v>
      </c>
    </row>
    <row r="115" spans="1:16" x14ac:dyDescent="0.3">
      <c r="A115" t="str">
        <f>Activity!B124</f>
        <v/>
      </c>
      <c r="B115">
        <f>Activity!E124</f>
        <v>0</v>
      </c>
      <c r="C115">
        <f>Activity!F124</f>
        <v>0</v>
      </c>
      <c r="D115">
        <f>Activity!G124</f>
        <v>0</v>
      </c>
      <c r="E115">
        <f>Activity!H124</f>
        <v>0</v>
      </c>
      <c r="F115" t="e">
        <f>Activity!#REF!</f>
        <v>#REF!</v>
      </c>
      <c r="G115">
        <f>Activity!J124</f>
        <v>0</v>
      </c>
      <c r="H115">
        <f>Activity!K124</f>
        <v>0</v>
      </c>
      <c r="I115" t="str">
        <f>Activity!L124</f>
        <v/>
      </c>
      <c r="J115" t="str">
        <f>Activity!M124</f>
        <v/>
      </c>
      <c r="K115" t="str">
        <f>Activity!N124</f>
        <v/>
      </c>
      <c r="L115" s="7">
        <f>Activity!O124</f>
        <v>0</v>
      </c>
      <c r="M115" s="7" t="e">
        <f>Activity!#REF!</f>
        <v>#REF!</v>
      </c>
      <c r="N115" t="e">
        <f>Activity!#REF!</f>
        <v>#REF!</v>
      </c>
      <c r="O115" t="e">
        <f>Activity!#REF!</f>
        <v>#REF!</v>
      </c>
      <c r="P115">
        <f>Activity!W124</f>
        <v>0</v>
      </c>
    </row>
    <row r="116" spans="1:16" x14ac:dyDescent="0.3">
      <c r="A116" t="str">
        <f>Activity!B125</f>
        <v/>
      </c>
      <c r="B116">
        <f>Activity!E125</f>
        <v>0</v>
      </c>
      <c r="C116">
        <f>Activity!F125</f>
        <v>0</v>
      </c>
      <c r="D116">
        <f>Activity!G125</f>
        <v>0</v>
      </c>
      <c r="E116">
        <f>Activity!H125</f>
        <v>0</v>
      </c>
      <c r="F116" t="e">
        <f>Activity!#REF!</f>
        <v>#REF!</v>
      </c>
      <c r="G116">
        <f>Activity!J125</f>
        <v>0</v>
      </c>
      <c r="H116">
        <f>Activity!K125</f>
        <v>0</v>
      </c>
      <c r="I116" t="str">
        <f>Activity!L125</f>
        <v/>
      </c>
      <c r="J116" t="str">
        <f>Activity!M125</f>
        <v/>
      </c>
      <c r="K116" t="str">
        <f>Activity!N125</f>
        <v/>
      </c>
      <c r="L116" s="7">
        <f>Activity!O125</f>
        <v>0</v>
      </c>
      <c r="M116" s="7" t="e">
        <f>Activity!#REF!</f>
        <v>#REF!</v>
      </c>
      <c r="N116" t="e">
        <f>Activity!#REF!</f>
        <v>#REF!</v>
      </c>
      <c r="O116" t="e">
        <f>Activity!#REF!</f>
        <v>#REF!</v>
      </c>
      <c r="P116">
        <f>Activity!W125</f>
        <v>0</v>
      </c>
    </row>
    <row r="117" spans="1:16" x14ac:dyDescent="0.3">
      <c r="A117" t="str">
        <f>Activity!B126</f>
        <v/>
      </c>
      <c r="B117">
        <f>Activity!E126</f>
        <v>0</v>
      </c>
      <c r="C117">
        <f>Activity!F126</f>
        <v>0</v>
      </c>
      <c r="D117">
        <f>Activity!G126</f>
        <v>0</v>
      </c>
      <c r="E117">
        <f>Activity!H126</f>
        <v>0</v>
      </c>
      <c r="F117" t="e">
        <f>Activity!#REF!</f>
        <v>#REF!</v>
      </c>
      <c r="G117">
        <f>Activity!J126</f>
        <v>0</v>
      </c>
      <c r="H117">
        <f>Activity!K126</f>
        <v>0</v>
      </c>
      <c r="I117" t="str">
        <f>Activity!L126</f>
        <v/>
      </c>
      <c r="J117" t="str">
        <f>Activity!M126</f>
        <v/>
      </c>
      <c r="K117" t="str">
        <f>Activity!N126</f>
        <v/>
      </c>
      <c r="L117" s="7">
        <f>Activity!O126</f>
        <v>0</v>
      </c>
      <c r="M117" s="7" t="e">
        <f>Activity!#REF!</f>
        <v>#REF!</v>
      </c>
      <c r="N117" t="e">
        <f>Activity!#REF!</f>
        <v>#REF!</v>
      </c>
      <c r="O117" t="e">
        <f>Activity!#REF!</f>
        <v>#REF!</v>
      </c>
      <c r="P117">
        <f>Activity!W126</f>
        <v>0</v>
      </c>
    </row>
    <row r="118" spans="1:16" x14ac:dyDescent="0.3">
      <c r="A118" t="str">
        <f>Activity!B127</f>
        <v/>
      </c>
      <c r="B118">
        <f>Activity!E127</f>
        <v>0</v>
      </c>
      <c r="C118">
        <f>Activity!F127</f>
        <v>0</v>
      </c>
      <c r="D118">
        <f>Activity!G127</f>
        <v>0</v>
      </c>
      <c r="E118">
        <f>Activity!H127</f>
        <v>0</v>
      </c>
      <c r="F118" t="e">
        <f>Activity!#REF!</f>
        <v>#REF!</v>
      </c>
      <c r="G118">
        <f>Activity!J127</f>
        <v>0</v>
      </c>
      <c r="H118">
        <f>Activity!K127</f>
        <v>0</v>
      </c>
      <c r="I118" t="str">
        <f>Activity!L127</f>
        <v/>
      </c>
      <c r="J118" t="str">
        <f>Activity!M127</f>
        <v/>
      </c>
      <c r="K118" t="str">
        <f>Activity!N127</f>
        <v/>
      </c>
      <c r="L118" s="7">
        <f>Activity!O127</f>
        <v>0</v>
      </c>
      <c r="M118" s="7" t="e">
        <f>Activity!#REF!</f>
        <v>#REF!</v>
      </c>
      <c r="N118" t="e">
        <f>Activity!#REF!</f>
        <v>#REF!</v>
      </c>
      <c r="O118" t="e">
        <f>Activity!#REF!</f>
        <v>#REF!</v>
      </c>
      <c r="P118">
        <f>Activity!W127</f>
        <v>0</v>
      </c>
    </row>
    <row r="119" spans="1:16" x14ac:dyDescent="0.3">
      <c r="A119" t="str">
        <f>Activity!B128</f>
        <v/>
      </c>
      <c r="B119">
        <f>Activity!E128</f>
        <v>0</v>
      </c>
      <c r="C119">
        <f>Activity!F128</f>
        <v>0</v>
      </c>
      <c r="D119">
        <f>Activity!G128</f>
        <v>0</v>
      </c>
      <c r="E119">
        <f>Activity!H128</f>
        <v>0</v>
      </c>
      <c r="F119" t="e">
        <f>Activity!#REF!</f>
        <v>#REF!</v>
      </c>
      <c r="G119">
        <f>Activity!J128</f>
        <v>0</v>
      </c>
      <c r="H119">
        <f>Activity!K128</f>
        <v>0</v>
      </c>
      <c r="I119" t="str">
        <f>Activity!L128</f>
        <v/>
      </c>
      <c r="J119" t="str">
        <f>Activity!M128</f>
        <v/>
      </c>
      <c r="K119" t="str">
        <f>Activity!N128</f>
        <v/>
      </c>
      <c r="L119" s="7">
        <f>Activity!O128</f>
        <v>0</v>
      </c>
      <c r="M119" s="7" t="e">
        <f>Activity!#REF!</f>
        <v>#REF!</v>
      </c>
      <c r="N119" t="e">
        <f>Activity!#REF!</f>
        <v>#REF!</v>
      </c>
      <c r="O119" t="e">
        <f>Activity!#REF!</f>
        <v>#REF!</v>
      </c>
      <c r="P119">
        <f>Activity!W128</f>
        <v>0</v>
      </c>
    </row>
    <row r="120" spans="1:16" x14ac:dyDescent="0.3">
      <c r="A120" t="str">
        <f>Activity!B129</f>
        <v/>
      </c>
      <c r="B120">
        <f>Activity!E129</f>
        <v>0</v>
      </c>
      <c r="C120">
        <f>Activity!F129</f>
        <v>0</v>
      </c>
      <c r="D120">
        <f>Activity!G129</f>
        <v>0</v>
      </c>
      <c r="E120">
        <f>Activity!H129</f>
        <v>0</v>
      </c>
      <c r="F120" t="e">
        <f>Activity!#REF!</f>
        <v>#REF!</v>
      </c>
      <c r="G120">
        <f>Activity!J129</f>
        <v>0</v>
      </c>
      <c r="H120">
        <f>Activity!K129</f>
        <v>0</v>
      </c>
      <c r="I120" t="str">
        <f>Activity!L129</f>
        <v/>
      </c>
      <c r="J120" t="str">
        <f>Activity!M129</f>
        <v/>
      </c>
      <c r="K120" t="str">
        <f>Activity!N129</f>
        <v/>
      </c>
      <c r="L120" s="7">
        <f>Activity!O129</f>
        <v>0</v>
      </c>
      <c r="M120" s="7" t="e">
        <f>Activity!#REF!</f>
        <v>#REF!</v>
      </c>
      <c r="N120" t="e">
        <f>Activity!#REF!</f>
        <v>#REF!</v>
      </c>
      <c r="O120" t="e">
        <f>Activity!#REF!</f>
        <v>#REF!</v>
      </c>
      <c r="P120">
        <f>Activity!W129</f>
        <v>0</v>
      </c>
    </row>
    <row r="121" spans="1:16" x14ac:dyDescent="0.3">
      <c r="A121" t="str">
        <f>Activity!B130</f>
        <v/>
      </c>
      <c r="B121">
        <f>Activity!E130</f>
        <v>0</v>
      </c>
      <c r="C121">
        <f>Activity!F130</f>
        <v>0</v>
      </c>
      <c r="D121">
        <f>Activity!G130</f>
        <v>0</v>
      </c>
      <c r="E121">
        <f>Activity!H130</f>
        <v>0</v>
      </c>
      <c r="F121" t="e">
        <f>Activity!#REF!</f>
        <v>#REF!</v>
      </c>
      <c r="G121">
        <f>Activity!J130</f>
        <v>0</v>
      </c>
      <c r="H121">
        <f>Activity!K130</f>
        <v>0</v>
      </c>
      <c r="I121" t="str">
        <f>Activity!L130</f>
        <v/>
      </c>
      <c r="J121" t="str">
        <f>Activity!M130</f>
        <v/>
      </c>
      <c r="K121" t="str">
        <f>Activity!N130</f>
        <v/>
      </c>
      <c r="L121" s="7">
        <f>Activity!O130</f>
        <v>0</v>
      </c>
      <c r="M121" s="7" t="e">
        <f>Activity!#REF!</f>
        <v>#REF!</v>
      </c>
      <c r="N121" t="e">
        <f>Activity!#REF!</f>
        <v>#REF!</v>
      </c>
      <c r="O121" t="e">
        <f>Activity!#REF!</f>
        <v>#REF!</v>
      </c>
      <c r="P121">
        <f>Activity!W130</f>
        <v>0</v>
      </c>
    </row>
    <row r="122" spans="1:16" x14ac:dyDescent="0.3">
      <c r="A122" t="str">
        <f>Activity!B131</f>
        <v/>
      </c>
      <c r="B122">
        <f>Activity!E131</f>
        <v>0</v>
      </c>
      <c r="C122">
        <f>Activity!F131</f>
        <v>0</v>
      </c>
      <c r="D122">
        <f>Activity!G131</f>
        <v>0</v>
      </c>
      <c r="E122">
        <f>Activity!H131</f>
        <v>0</v>
      </c>
      <c r="F122" t="e">
        <f>Activity!#REF!</f>
        <v>#REF!</v>
      </c>
      <c r="G122">
        <f>Activity!J131</f>
        <v>0</v>
      </c>
      <c r="H122">
        <f>Activity!K131</f>
        <v>0</v>
      </c>
      <c r="I122" t="str">
        <f>Activity!L131</f>
        <v/>
      </c>
      <c r="J122" t="str">
        <f>Activity!M131</f>
        <v/>
      </c>
      <c r="K122" t="str">
        <f>Activity!N131</f>
        <v/>
      </c>
      <c r="L122" s="7">
        <f>Activity!O131</f>
        <v>0</v>
      </c>
      <c r="M122" s="7" t="e">
        <f>Activity!#REF!</f>
        <v>#REF!</v>
      </c>
      <c r="N122" t="e">
        <f>Activity!#REF!</f>
        <v>#REF!</v>
      </c>
      <c r="O122" t="e">
        <f>Activity!#REF!</f>
        <v>#REF!</v>
      </c>
      <c r="P122">
        <f>Activity!W131</f>
        <v>0</v>
      </c>
    </row>
    <row r="123" spans="1:16" x14ac:dyDescent="0.3">
      <c r="A123" t="str">
        <f>Activity!B132</f>
        <v/>
      </c>
      <c r="B123">
        <f>Activity!E132</f>
        <v>0</v>
      </c>
      <c r="C123">
        <f>Activity!F132</f>
        <v>0</v>
      </c>
      <c r="D123">
        <f>Activity!G132</f>
        <v>0</v>
      </c>
      <c r="E123">
        <f>Activity!H132</f>
        <v>0</v>
      </c>
      <c r="F123" t="e">
        <f>Activity!#REF!</f>
        <v>#REF!</v>
      </c>
      <c r="G123">
        <f>Activity!J132</f>
        <v>0</v>
      </c>
      <c r="H123">
        <f>Activity!K132</f>
        <v>0</v>
      </c>
      <c r="I123" t="str">
        <f>Activity!L132</f>
        <v/>
      </c>
      <c r="J123" t="str">
        <f>Activity!M132</f>
        <v/>
      </c>
      <c r="K123" t="str">
        <f>Activity!N132</f>
        <v/>
      </c>
      <c r="L123" s="7">
        <f>Activity!O132</f>
        <v>0</v>
      </c>
      <c r="M123" s="7" t="e">
        <f>Activity!#REF!</f>
        <v>#REF!</v>
      </c>
      <c r="N123" t="e">
        <f>Activity!#REF!</f>
        <v>#REF!</v>
      </c>
      <c r="O123" t="e">
        <f>Activity!#REF!</f>
        <v>#REF!</v>
      </c>
      <c r="P123">
        <f>Activity!W132</f>
        <v>0</v>
      </c>
    </row>
    <row r="124" spans="1:16" x14ac:dyDescent="0.3">
      <c r="A124" t="str">
        <f>Activity!B133</f>
        <v/>
      </c>
      <c r="B124">
        <f>Activity!E133</f>
        <v>0</v>
      </c>
      <c r="C124">
        <f>Activity!F133</f>
        <v>0</v>
      </c>
      <c r="D124">
        <f>Activity!G133</f>
        <v>0</v>
      </c>
      <c r="E124">
        <f>Activity!H133</f>
        <v>0</v>
      </c>
      <c r="F124" t="e">
        <f>Activity!#REF!</f>
        <v>#REF!</v>
      </c>
      <c r="G124">
        <f>Activity!J133</f>
        <v>0</v>
      </c>
      <c r="H124">
        <f>Activity!K133</f>
        <v>0</v>
      </c>
      <c r="I124" t="str">
        <f>Activity!L133</f>
        <v/>
      </c>
      <c r="J124" t="str">
        <f>Activity!M133</f>
        <v/>
      </c>
      <c r="K124" t="str">
        <f>Activity!N133</f>
        <v/>
      </c>
      <c r="L124" s="7">
        <f>Activity!O133</f>
        <v>0</v>
      </c>
      <c r="M124" s="7" t="e">
        <f>Activity!#REF!</f>
        <v>#REF!</v>
      </c>
      <c r="N124" t="e">
        <f>Activity!#REF!</f>
        <v>#REF!</v>
      </c>
      <c r="O124" t="e">
        <f>Activity!#REF!</f>
        <v>#REF!</v>
      </c>
      <c r="P124">
        <f>Activity!W133</f>
        <v>0</v>
      </c>
    </row>
    <row r="125" spans="1:16" x14ac:dyDescent="0.3">
      <c r="A125" t="str">
        <f>Activity!B134</f>
        <v/>
      </c>
      <c r="B125">
        <f>Activity!E134</f>
        <v>0</v>
      </c>
      <c r="C125">
        <f>Activity!F134</f>
        <v>0</v>
      </c>
      <c r="D125">
        <f>Activity!G134</f>
        <v>0</v>
      </c>
      <c r="E125">
        <f>Activity!H134</f>
        <v>0</v>
      </c>
      <c r="F125" t="e">
        <f>Activity!#REF!</f>
        <v>#REF!</v>
      </c>
      <c r="G125">
        <f>Activity!J134</f>
        <v>0</v>
      </c>
      <c r="H125">
        <f>Activity!K134</f>
        <v>0</v>
      </c>
      <c r="I125" t="str">
        <f>Activity!L134</f>
        <v/>
      </c>
      <c r="J125" t="str">
        <f>Activity!M134</f>
        <v/>
      </c>
      <c r="K125" t="str">
        <f>Activity!N134</f>
        <v/>
      </c>
      <c r="L125" s="7">
        <f>Activity!O134</f>
        <v>0</v>
      </c>
      <c r="M125" s="7" t="e">
        <f>Activity!#REF!</f>
        <v>#REF!</v>
      </c>
      <c r="N125" t="e">
        <f>Activity!#REF!</f>
        <v>#REF!</v>
      </c>
      <c r="O125" t="e">
        <f>Activity!#REF!</f>
        <v>#REF!</v>
      </c>
      <c r="P125">
        <f>Activity!W134</f>
        <v>0</v>
      </c>
    </row>
    <row r="126" spans="1:16" x14ac:dyDescent="0.3">
      <c r="A126" t="str">
        <f>Activity!B135</f>
        <v/>
      </c>
      <c r="B126">
        <f>Activity!E135</f>
        <v>0</v>
      </c>
      <c r="C126">
        <f>Activity!F135</f>
        <v>0</v>
      </c>
      <c r="D126">
        <f>Activity!G135</f>
        <v>0</v>
      </c>
      <c r="E126">
        <f>Activity!H135</f>
        <v>0</v>
      </c>
      <c r="F126" t="e">
        <f>Activity!#REF!</f>
        <v>#REF!</v>
      </c>
      <c r="G126">
        <f>Activity!J135</f>
        <v>0</v>
      </c>
      <c r="H126">
        <f>Activity!K135</f>
        <v>0</v>
      </c>
      <c r="I126" t="str">
        <f>Activity!L135</f>
        <v/>
      </c>
      <c r="J126" t="str">
        <f>Activity!M135</f>
        <v/>
      </c>
      <c r="K126" t="str">
        <f>Activity!N135</f>
        <v/>
      </c>
      <c r="L126" s="7">
        <f>Activity!O135</f>
        <v>0</v>
      </c>
      <c r="M126" s="7" t="e">
        <f>Activity!#REF!</f>
        <v>#REF!</v>
      </c>
      <c r="N126" t="e">
        <f>Activity!#REF!</f>
        <v>#REF!</v>
      </c>
      <c r="O126" t="e">
        <f>Activity!#REF!</f>
        <v>#REF!</v>
      </c>
      <c r="P126">
        <f>Activity!W135</f>
        <v>0</v>
      </c>
    </row>
    <row r="127" spans="1:16" x14ac:dyDescent="0.3">
      <c r="A127" t="str">
        <f>Activity!B136</f>
        <v/>
      </c>
      <c r="B127">
        <f>Activity!E136</f>
        <v>0</v>
      </c>
      <c r="C127">
        <f>Activity!F136</f>
        <v>0</v>
      </c>
      <c r="D127">
        <f>Activity!G136</f>
        <v>0</v>
      </c>
      <c r="E127">
        <f>Activity!H136</f>
        <v>0</v>
      </c>
      <c r="F127" t="e">
        <f>Activity!#REF!</f>
        <v>#REF!</v>
      </c>
      <c r="G127">
        <f>Activity!J136</f>
        <v>0</v>
      </c>
      <c r="H127">
        <f>Activity!K136</f>
        <v>0</v>
      </c>
      <c r="I127" t="str">
        <f>Activity!L136</f>
        <v/>
      </c>
      <c r="J127" t="str">
        <f>Activity!M136</f>
        <v/>
      </c>
      <c r="K127" t="str">
        <f>Activity!N136</f>
        <v/>
      </c>
      <c r="L127" s="7">
        <f>Activity!O136</f>
        <v>0</v>
      </c>
      <c r="M127" s="7" t="e">
        <f>Activity!#REF!</f>
        <v>#REF!</v>
      </c>
      <c r="N127" t="e">
        <f>Activity!#REF!</f>
        <v>#REF!</v>
      </c>
      <c r="O127" t="e">
        <f>Activity!#REF!</f>
        <v>#REF!</v>
      </c>
      <c r="P127">
        <f>Activity!W136</f>
        <v>0</v>
      </c>
    </row>
    <row r="128" spans="1:16" x14ac:dyDescent="0.3">
      <c r="A128" t="str">
        <f>Activity!B137</f>
        <v/>
      </c>
      <c r="B128">
        <f>Activity!E137</f>
        <v>0</v>
      </c>
      <c r="C128">
        <f>Activity!F137</f>
        <v>0</v>
      </c>
      <c r="D128">
        <f>Activity!G137</f>
        <v>0</v>
      </c>
      <c r="E128">
        <f>Activity!H137</f>
        <v>0</v>
      </c>
      <c r="F128" t="e">
        <f>Activity!#REF!</f>
        <v>#REF!</v>
      </c>
      <c r="G128">
        <f>Activity!J137</f>
        <v>0</v>
      </c>
      <c r="H128">
        <f>Activity!K137</f>
        <v>0</v>
      </c>
      <c r="I128" t="str">
        <f>Activity!L137</f>
        <v/>
      </c>
      <c r="J128" t="str">
        <f>Activity!M137</f>
        <v/>
      </c>
      <c r="K128" t="str">
        <f>Activity!N137</f>
        <v/>
      </c>
      <c r="L128" s="7">
        <f>Activity!O137</f>
        <v>0</v>
      </c>
      <c r="M128" s="7" t="e">
        <f>Activity!#REF!</f>
        <v>#REF!</v>
      </c>
      <c r="N128" t="e">
        <f>Activity!#REF!</f>
        <v>#REF!</v>
      </c>
      <c r="O128" t="e">
        <f>Activity!#REF!</f>
        <v>#REF!</v>
      </c>
      <c r="P128">
        <f>Activity!W137</f>
        <v>0</v>
      </c>
    </row>
    <row r="129" spans="1:16" x14ac:dyDescent="0.3">
      <c r="A129" t="str">
        <f>Activity!B138</f>
        <v/>
      </c>
      <c r="B129">
        <f>Activity!E138</f>
        <v>0</v>
      </c>
      <c r="C129">
        <f>Activity!F138</f>
        <v>0</v>
      </c>
      <c r="D129">
        <f>Activity!G138</f>
        <v>0</v>
      </c>
      <c r="E129">
        <f>Activity!H138</f>
        <v>0</v>
      </c>
      <c r="F129" t="e">
        <f>Activity!#REF!</f>
        <v>#REF!</v>
      </c>
      <c r="G129">
        <f>Activity!J138</f>
        <v>0</v>
      </c>
      <c r="H129">
        <f>Activity!K138</f>
        <v>0</v>
      </c>
      <c r="I129" t="str">
        <f>Activity!L138</f>
        <v/>
      </c>
      <c r="J129" t="str">
        <f>Activity!M138</f>
        <v/>
      </c>
      <c r="K129" t="str">
        <f>Activity!N138</f>
        <v/>
      </c>
      <c r="L129" s="7">
        <f>Activity!O138</f>
        <v>0</v>
      </c>
      <c r="M129" s="7" t="e">
        <f>Activity!#REF!</f>
        <v>#REF!</v>
      </c>
      <c r="N129" t="e">
        <f>Activity!#REF!</f>
        <v>#REF!</v>
      </c>
      <c r="O129" t="e">
        <f>Activity!#REF!</f>
        <v>#REF!</v>
      </c>
      <c r="P129">
        <f>Activity!W138</f>
        <v>0</v>
      </c>
    </row>
    <row r="130" spans="1:16" x14ac:dyDescent="0.3">
      <c r="A130" t="str">
        <f>Activity!B139</f>
        <v/>
      </c>
      <c r="B130">
        <f>Activity!E139</f>
        <v>0</v>
      </c>
      <c r="C130">
        <f>Activity!F139</f>
        <v>0</v>
      </c>
      <c r="D130">
        <f>Activity!G139</f>
        <v>0</v>
      </c>
      <c r="E130">
        <f>Activity!H139</f>
        <v>0</v>
      </c>
      <c r="F130" t="e">
        <f>Activity!#REF!</f>
        <v>#REF!</v>
      </c>
      <c r="G130">
        <f>Activity!J139</f>
        <v>0</v>
      </c>
      <c r="H130">
        <f>Activity!K139</f>
        <v>0</v>
      </c>
      <c r="I130" t="str">
        <f>Activity!L139</f>
        <v/>
      </c>
      <c r="J130" t="str">
        <f>Activity!M139</f>
        <v/>
      </c>
      <c r="K130" t="str">
        <f>Activity!N139</f>
        <v/>
      </c>
      <c r="L130" s="7">
        <f>Activity!O139</f>
        <v>0</v>
      </c>
      <c r="M130" s="7" t="e">
        <f>Activity!#REF!</f>
        <v>#REF!</v>
      </c>
      <c r="N130" t="e">
        <f>Activity!#REF!</f>
        <v>#REF!</v>
      </c>
      <c r="O130" t="e">
        <f>Activity!#REF!</f>
        <v>#REF!</v>
      </c>
      <c r="P130">
        <f>Activity!W139</f>
        <v>0</v>
      </c>
    </row>
    <row r="131" spans="1:16" x14ac:dyDescent="0.3">
      <c r="A131" t="str">
        <f>Activity!B140</f>
        <v/>
      </c>
      <c r="B131">
        <f>Activity!E140</f>
        <v>0</v>
      </c>
      <c r="C131">
        <f>Activity!F140</f>
        <v>0</v>
      </c>
      <c r="D131">
        <f>Activity!G140</f>
        <v>0</v>
      </c>
      <c r="E131">
        <f>Activity!H140</f>
        <v>0</v>
      </c>
      <c r="F131" t="e">
        <f>Activity!#REF!</f>
        <v>#REF!</v>
      </c>
      <c r="G131">
        <f>Activity!J140</f>
        <v>0</v>
      </c>
      <c r="H131">
        <f>Activity!K140</f>
        <v>0</v>
      </c>
      <c r="I131" t="str">
        <f>Activity!L140</f>
        <v/>
      </c>
      <c r="J131" t="str">
        <f>Activity!M140</f>
        <v/>
      </c>
      <c r="K131" t="str">
        <f>Activity!N140</f>
        <v/>
      </c>
      <c r="L131" s="7">
        <f>Activity!O140</f>
        <v>0</v>
      </c>
      <c r="M131" s="7" t="e">
        <f>Activity!#REF!</f>
        <v>#REF!</v>
      </c>
      <c r="N131" t="e">
        <f>Activity!#REF!</f>
        <v>#REF!</v>
      </c>
      <c r="O131" t="e">
        <f>Activity!#REF!</f>
        <v>#REF!</v>
      </c>
      <c r="P131">
        <f>Activity!W140</f>
        <v>0</v>
      </c>
    </row>
    <row r="132" spans="1:16" x14ac:dyDescent="0.3">
      <c r="A132" t="str">
        <f>Activity!B141</f>
        <v/>
      </c>
      <c r="B132">
        <f>Activity!E141</f>
        <v>0</v>
      </c>
      <c r="C132">
        <f>Activity!F141</f>
        <v>0</v>
      </c>
      <c r="D132">
        <f>Activity!G141</f>
        <v>0</v>
      </c>
      <c r="E132">
        <f>Activity!H141</f>
        <v>0</v>
      </c>
      <c r="F132" t="e">
        <f>Activity!#REF!</f>
        <v>#REF!</v>
      </c>
      <c r="G132">
        <f>Activity!J141</f>
        <v>0</v>
      </c>
      <c r="H132">
        <f>Activity!K141</f>
        <v>0</v>
      </c>
      <c r="I132" t="str">
        <f>Activity!L141</f>
        <v/>
      </c>
      <c r="J132" t="str">
        <f>Activity!M141</f>
        <v/>
      </c>
      <c r="K132" t="str">
        <f>Activity!N141</f>
        <v/>
      </c>
      <c r="L132" s="7">
        <f>Activity!O141</f>
        <v>0</v>
      </c>
      <c r="M132" s="7" t="e">
        <f>Activity!#REF!</f>
        <v>#REF!</v>
      </c>
      <c r="N132" t="e">
        <f>Activity!#REF!</f>
        <v>#REF!</v>
      </c>
      <c r="O132" t="e">
        <f>Activity!#REF!</f>
        <v>#REF!</v>
      </c>
      <c r="P132">
        <f>Activity!W141</f>
        <v>0</v>
      </c>
    </row>
    <row r="133" spans="1:16" x14ac:dyDescent="0.3">
      <c r="A133" t="str">
        <f>Activity!B142</f>
        <v/>
      </c>
      <c r="B133">
        <f>Activity!E142</f>
        <v>0</v>
      </c>
      <c r="C133">
        <f>Activity!F142</f>
        <v>0</v>
      </c>
      <c r="D133">
        <f>Activity!G142</f>
        <v>0</v>
      </c>
      <c r="E133">
        <f>Activity!H142</f>
        <v>0</v>
      </c>
      <c r="F133" t="e">
        <f>Activity!#REF!</f>
        <v>#REF!</v>
      </c>
      <c r="G133">
        <f>Activity!J142</f>
        <v>0</v>
      </c>
      <c r="H133">
        <f>Activity!K142</f>
        <v>0</v>
      </c>
      <c r="I133" t="str">
        <f>Activity!L142</f>
        <v/>
      </c>
      <c r="J133" t="str">
        <f>Activity!M142</f>
        <v/>
      </c>
      <c r="K133" t="str">
        <f>Activity!N142</f>
        <v/>
      </c>
      <c r="L133" s="7">
        <f>Activity!O142</f>
        <v>0</v>
      </c>
      <c r="M133" s="7" t="e">
        <f>Activity!#REF!</f>
        <v>#REF!</v>
      </c>
      <c r="N133" t="e">
        <f>Activity!#REF!</f>
        <v>#REF!</v>
      </c>
      <c r="O133" t="e">
        <f>Activity!#REF!</f>
        <v>#REF!</v>
      </c>
      <c r="P133">
        <f>Activity!W142</f>
        <v>0</v>
      </c>
    </row>
    <row r="134" spans="1:16" x14ac:dyDescent="0.3">
      <c r="A134" t="str">
        <f>Activity!B143</f>
        <v/>
      </c>
      <c r="B134">
        <f>Activity!E143</f>
        <v>0</v>
      </c>
      <c r="C134">
        <f>Activity!F143</f>
        <v>0</v>
      </c>
      <c r="D134">
        <f>Activity!G143</f>
        <v>0</v>
      </c>
      <c r="E134">
        <f>Activity!H143</f>
        <v>0</v>
      </c>
      <c r="F134" t="e">
        <f>Activity!#REF!</f>
        <v>#REF!</v>
      </c>
      <c r="G134">
        <f>Activity!J143</f>
        <v>0</v>
      </c>
      <c r="H134">
        <f>Activity!K143</f>
        <v>0</v>
      </c>
      <c r="I134" t="str">
        <f>Activity!L143</f>
        <v/>
      </c>
      <c r="J134" t="str">
        <f>Activity!M143</f>
        <v/>
      </c>
      <c r="K134" t="str">
        <f>Activity!N143</f>
        <v/>
      </c>
      <c r="L134" s="7">
        <f>Activity!O143</f>
        <v>0</v>
      </c>
      <c r="M134" s="7" t="e">
        <f>Activity!#REF!</f>
        <v>#REF!</v>
      </c>
      <c r="N134" t="e">
        <f>Activity!#REF!</f>
        <v>#REF!</v>
      </c>
      <c r="O134" t="e">
        <f>Activity!#REF!</f>
        <v>#REF!</v>
      </c>
      <c r="P134">
        <f>Activity!W143</f>
        <v>0</v>
      </c>
    </row>
    <row r="135" spans="1:16" x14ac:dyDescent="0.3">
      <c r="A135" t="str">
        <f>Activity!B144</f>
        <v/>
      </c>
      <c r="B135">
        <f>Activity!E144</f>
        <v>0</v>
      </c>
      <c r="C135">
        <f>Activity!F144</f>
        <v>0</v>
      </c>
      <c r="D135">
        <f>Activity!G144</f>
        <v>0</v>
      </c>
      <c r="E135">
        <f>Activity!H144</f>
        <v>0</v>
      </c>
      <c r="F135" t="e">
        <f>Activity!#REF!</f>
        <v>#REF!</v>
      </c>
      <c r="G135">
        <f>Activity!J144</f>
        <v>0</v>
      </c>
      <c r="H135">
        <f>Activity!K144</f>
        <v>0</v>
      </c>
      <c r="I135" t="str">
        <f>Activity!L144</f>
        <v/>
      </c>
      <c r="J135" t="str">
        <f>Activity!M144</f>
        <v/>
      </c>
      <c r="K135" t="str">
        <f>Activity!N144</f>
        <v/>
      </c>
      <c r="L135" s="7">
        <f>Activity!O144</f>
        <v>0</v>
      </c>
      <c r="M135" s="7" t="e">
        <f>Activity!#REF!</f>
        <v>#REF!</v>
      </c>
      <c r="N135" t="e">
        <f>Activity!#REF!</f>
        <v>#REF!</v>
      </c>
      <c r="O135" t="e">
        <f>Activity!#REF!</f>
        <v>#REF!</v>
      </c>
      <c r="P135">
        <f>Activity!W144</f>
        <v>0</v>
      </c>
    </row>
    <row r="136" spans="1:16" x14ac:dyDescent="0.3">
      <c r="A136" t="str">
        <f>Activity!B145</f>
        <v/>
      </c>
      <c r="B136">
        <f>Activity!E145</f>
        <v>0</v>
      </c>
      <c r="C136">
        <f>Activity!F145</f>
        <v>0</v>
      </c>
      <c r="D136">
        <f>Activity!G145</f>
        <v>0</v>
      </c>
      <c r="E136">
        <f>Activity!H145</f>
        <v>0</v>
      </c>
      <c r="F136" t="e">
        <f>Activity!#REF!</f>
        <v>#REF!</v>
      </c>
      <c r="G136">
        <f>Activity!J145</f>
        <v>0</v>
      </c>
      <c r="H136">
        <f>Activity!K145</f>
        <v>0</v>
      </c>
      <c r="I136" t="str">
        <f>Activity!L145</f>
        <v/>
      </c>
      <c r="J136" t="str">
        <f>Activity!M145</f>
        <v/>
      </c>
      <c r="K136" t="str">
        <f>Activity!N145</f>
        <v/>
      </c>
      <c r="L136" s="7">
        <f>Activity!O145</f>
        <v>0</v>
      </c>
      <c r="M136" s="7" t="e">
        <f>Activity!#REF!</f>
        <v>#REF!</v>
      </c>
      <c r="N136" t="e">
        <f>Activity!#REF!</f>
        <v>#REF!</v>
      </c>
      <c r="O136" t="e">
        <f>Activity!#REF!</f>
        <v>#REF!</v>
      </c>
      <c r="P136">
        <f>Activity!W145</f>
        <v>0</v>
      </c>
    </row>
    <row r="137" spans="1:16" x14ac:dyDescent="0.3">
      <c r="A137" t="str">
        <f>Activity!B146</f>
        <v/>
      </c>
      <c r="B137">
        <f>Activity!E146</f>
        <v>0</v>
      </c>
      <c r="C137">
        <f>Activity!F146</f>
        <v>0</v>
      </c>
      <c r="D137">
        <f>Activity!G146</f>
        <v>0</v>
      </c>
      <c r="E137">
        <f>Activity!H146</f>
        <v>0</v>
      </c>
      <c r="F137" t="e">
        <f>Activity!#REF!</f>
        <v>#REF!</v>
      </c>
      <c r="G137">
        <f>Activity!J146</f>
        <v>0</v>
      </c>
      <c r="H137">
        <f>Activity!K146</f>
        <v>0</v>
      </c>
      <c r="I137" t="str">
        <f>Activity!L146</f>
        <v/>
      </c>
      <c r="J137" t="str">
        <f>Activity!M146</f>
        <v/>
      </c>
      <c r="K137" t="str">
        <f>Activity!N146</f>
        <v/>
      </c>
      <c r="L137" s="7">
        <f>Activity!O146</f>
        <v>0</v>
      </c>
      <c r="M137" s="7" t="e">
        <f>Activity!#REF!</f>
        <v>#REF!</v>
      </c>
      <c r="N137" t="e">
        <f>Activity!#REF!</f>
        <v>#REF!</v>
      </c>
      <c r="O137" t="e">
        <f>Activity!#REF!</f>
        <v>#REF!</v>
      </c>
      <c r="P137">
        <f>Activity!W146</f>
        <v>0</v>
      </c>
    </row>
    <row r="138" spans="1:16" x14ac:dyDescent="0.3">
      <c r="A138" t="str">
        <f>Activity!B147</f>
        <v/>
      </c>
      <c r="B138">
        <f>Activity!E147</f>
        <v>0</v>
      </c>
      <c r="C138">
        <f>Activity!F147</f>
        <v>0</v>
      </c>
      <c r="D138">
        <f>Activity!G147</f>
        <v>0</v>
      </c>
      <c r="E138">
        <f>Activity!H147</f>
        <v>0</v>
      </c>
      <c r="F138" t="e">
        <f>Activity!#REF!</f>
        <v>#REF!</v>
      </c>
      <c r="G138">
        <f>Activity!J147</f>
        <v>0</v>
      </c>
      <c r="H138">
        <f>Activity!K147</f>
        <v>0</v>
      </c>
      <c r="I138" t="str">
        <f>Activity!L147</f>
        <v/>
      </c>
      <c r="J138" t="str">
        <f>Activity!M147</f>
        <v/>
      </c>
      <c r="K138" t="str">
        <f>Activity!N147</f>
        <v/>
      </c>
      <c r="L138" s="7">
        <f>Activity!O147</f>
        <v>0</v>
      </c>
      <c r="M138" s="7" t="e">
        <f>Activity!#REF!</f>
        <v>#REF!</v>
      </c>
      <c r="N138" t="e">
        <f>Activity!#REF!</f>
        <v>#REF!</v>
      </c>
      <c r="O138" t="e">
        <f>Activity!#REF!</f>
        <v>#REF!</v>
      </c>
      <c r="P138">
        <f>Activity!W147</f>
        <v>0</v>
      </c>
    </row>
    <row r="139" spans="1:16" x14ac:dyDescent="0.3">
      <c r="A139" t="str">
        <f>Activity!B148</f>
        <v/>
      </c>
      <c r="B139">
        <f>Activity!E148</f>
        <v>0</v>
      </c>
      <c r="C139">
        <f>Activity!F148</f>
        <v>0</v>
      </c>
      <c r="D139">
        <f>Activity!G148</f>
        <v>0</v>
      </c>
      <c r="E139">
        <f>Activity!H148</f>
        <v>0</v>
      </c>
      <c r="F139" t="e">
        <f>Activity!#REF!</f>
        <v>#REF!</v>
      </c>
      <c r="G139">
        <f>Activity!J148</f>
        <v>0</v>
      </c>
      <c r="H139">
        <f>Activity!K148</f>
        <v>0</v>
      </c>
      <c r="I139" t="str">
        <f>Activity!L148</f>
        <v/>
      </c>
      <c r="J139" t="str">
        <f>Activity!M148</f>
        <v/>
      </c>
      <c r="K139" t="str">
        <f>Activity!N148</f>
        <v/>
      </c>
      <c r="L139" s="7">
        <f>Activity!O148</f>
        <v>0</v>
      </c>
      <c r="M139" s="7" t="e">
        <f>Activity!#REF!</f>
        <v>#REF!</v>
      </c>
      <c r="N139" t="e">
        <f>Activity!#REF!</f>
        <v>#REF!</v>
      </c>
      <c r="O139" t="e">
        <f>Activity!#REF!</f>
        <v>#REF!</v>
      </c>
      <c r="P139">
        <f>Activity!W148</f>
        <v>0</v>
      </c>
    </row>
    <row r="140" spans="1:16" x14ac:dyDescent="0.3">
      <c r="A140" t="str">
        <f>Activity!B149</f>
        <v/>
      </c>
      <c r="B140">
        <f>Activity!E149</f>
        <v>0</v>
      </c>
      <c r="C140">
        <f>Activity!F149</f>
        <v>0</v>
      </c>
      <c r="D140">
        <f>Activity!G149</f>
        <v>0</v>
      </c>
      <c r="E140">
        <f>Activity!H149</f>
        <v>0</v>
      </c>
      <c r="F140" t="e">
        <f>Activity!#REF!</f>
        <v>#REF!</v>
      </c>
      <c r="G140">
        <f>Activity!J149</f>
        <v>0</v>
      </c>
      <c r="H140">
        <f>Activity!K149</f>
        <v>0</v>
      </c>
      <c r="I140" t="str">
        <f>Activity!L149</f>
        <v/>
      </c>
      <c r="J140" t="str">
        <f>Activity!M149</f>
        <v/>
      </c>
      <c r="K140" t="str">
        <f>Activity!N149</f>
        <v/>
      </c>
      <c r="L140" s="7">
        <f>Activity!O149</f>
        <v>0</v>
      </c>
      <c r="M140" s="7" t="e">
        <f>Activity!#REF!</f>
        <v>#REF!</v>
      </c>
      <c r="N140" t="e">
        <f>Activity!#REF!</f>
        <v>#REF!</v>
      </c>
      <c r="O140" t="e">
        <f>Activity!#REF!</f>
        <v>#REF!</v>
      </c>
      <c r="P140">
        <f>Activity!W149</f>
        <v>0</v>
      </c>
    </row>
    <row r="141" spans="1:16" x14ac:dyDescent="0.3">
      <c r="A141" t="str">
        <f>Activity!B150</f>
        <v/>
      </c>
      <c r="B141">
        <f>Activity!E150</f>
        <v>0</v>
      </c>
      <c r="C141">
        <f>Activity!F150</f>
        <v>0</v>
      </c>
      <c r="D141">
        <f>Activity!G150</f>
        <v>0</v>
      </c>
      <c r="E141">
        <f>Activity!H150</f>
        <v>0</v>
      </c>
      <c r="F141" t="e">
        <f>Activity!#REF!</f>
        <v>#REF!</v>
      </c>
      <c r="G141">
        <f>Activity!J150</f>
        <v>0</v>
      </c>
      <c r="H141">
        <f>Activity!K150</f>
        <v>0</v>
      </c>
      <c r="I141" t="str">
        <f>Activity!L150</f>
        <v/>
      </c>
      <c r="J141" t="str">
        <f>Activity!M150</f>
        <v/>
      </c>
      <c r="K141" t="str">
        <f>Activity!N150</f>
        <v/>
      </c>
      <c r="L141" s="7">
        <f>Activity!O150</f>
        <v>0</v>
      </c>
      <c r="M141" s="7" t="e">
        <f>Activity!#REF!</f>
        <v>#REF!</v>
      </c>
      <c r="N141" t="e">
        <f>Activity!#REF!</f>
        <v>#REF!</v>
      </c>
      <c r="O141" t="e">
        <f>Activity!#REF!</f>
        <v>#REF!</v>
      </c>
      <c r="P141">
        <f>Activity!W150</f>
        <v>0</v>
      </c>
    </row>
    <row r="142" spans="1:16" x14ac:dyDescent="0.3">
      <c r="A142" t="str">
        <f>Activity!B151</f>
        <v/>
      </c>
      <c r="B142">
        <f>Activity!E151</f>
        <v>0</v>
      </c>
      <c r="C142">
        <f>Activity!F151</f>
        <v>0</v>
      </c>
      <c r="D142">
        <f>Activity!G151</f>
        <v>0</v>
      </c>
      <c r="E142">
        <f>Activity!H151</f>
        <v>0</v>
      </c>
      <c r="F142" t="e">
        <f>Activity!#REF!</f>
        <v>#REF!</v>
      </c>
      <c r="G142">
        <f>Activity!J151</f>
        <v>0</v>
      </c>
      <c r="H142">
        <f>Activity!K151</f>
        <v>0</v>
      </c>
      <c r="I142" t="str">
        <f>Activity!L151</f>
        <v/>
      </c>
      <c r="J142" t="str">
        <f>Activity!M151</f>
        <v/>
      </c>
      <c r="K142" t="str">
        <f>Activity!N151</f>
        <v/>
      </c>
      <c r="L142" s="7">
        <f>Activity!O151</f>
        <v>0</v>
      </c>
      <c r="M142" s="7" t="e">
        <f>Activity!#REF!</f>
        <v>#REF!</v>
      </c>
      <c r="N142" t="e">
        <f>Activity!#REF!</f>
        <v>#REF!</v>
      </c>
      <c r="O142" t="e">
        <f>Activity!#REF!</f>
        <v>#REF!</v>
      </c>
      <c r="P142">
        <f>Activity!W151</f>
        <v>0</v>
      </c>
    </row>
    <row r="143" spans="1:16" x14ac:dyDescent="0.3">
      <c r="A143" t="str">
        <f>Activity!B152</f>
        <v/>
      </c>
      <c r="B143">
        <f>Activity!E152</f>
        <v>0</v>
      </c>
      <c r="C143">
        <f>Activity!F152</f>
        <v>0</v>
      </c>
      <c r="D143">
        <f>Activity!G152</f>
        <v>0</v>
      </c>
      <c r="E143">
        <f>Activity!H152</f>
        <v>0</v>
      </c>
      <c r="F143" t="e">
        <f>Activity!#REF!</f>
        <v>#REF!</v>
      </c>
      <c r="G143">
        <f>Activity!J152</f>
        <v>0</v>
      </c>
      <c r="H143">
        <f>Activity!K152</f>
        <v>0</v>
      </c>
      <c r="I143" t="str">
        <f>Activity!L152</f>
        <v/>
      </c>
      <c r="J143" t="str">
        <f>Activity!M152</f>
        <v/>
      </c>
      <c r="K143" t="str">
        <f>Activity!N152</f>
        <v/>
      </c>
      <c r="L143" s="7">
        <f>Activity!O152</f>
        <v>0</v>
      </c>
      <c r="M143" s="7" t="e">
        <f>Activity!#REF!</f>
        <v>#REF!</v>
      </c>
      <c r="N143" t="e">
        <f>Activity!#REF!</f>
        <v>#REF!</v>
      </c>
      <c r="O143" t="e">
        <f>Activity!#REF!</f>
        <v>#REF!</v>
      </c>
      <c r="P143">
        <f>Activity!W152</f>
        <v>0</v>
      </c>
    </row>
    <row r="144" spans="1:16" x14ac:dyDescent="0.3">
      <c r="A144" t="str">
        <f>Activity!B153</f>
        <v/>
      </c>
      <c r="B144">
        <f>Activity!E153</f>
        <v>0</v>
      </c>
      <c r="C144">
        <f>Activity!F153</f>
        <v>0</v>
      </c>
      <c r="D144">
        <f>Activity!G153</f>
        <v>0</v>
      </c>
      <c r="E144">
        <f>Activity!H153</f>
        <v>0</v>
      </c>
      <c r="F144" t="e">
        <f>Activity!#REF!</f>
        <v>#REF!</v>
      </c>
      <c r="G144">
        <f>Activity!J153</f>
        <v>0</v>
      </c>
      <c r="H144">
        <f>Activity!K153</f>
        <v>0</v>
      </c>
      <c r="I144" t="str">
        <f>Activity!L153</f>
        <v/>
      </c>
      <c r="J144" t="str">
        <f>Activity!M153</f>
        <v/>
      </c>
      <c r="K144" t="str">
        <f>Activity!N153</f>
        <v/>
      </c>
      <c r="L144" s="7">
        <f>Activity!O153</f>
        <v>0</v>
      </c>
      <c r="M144" s="7" t="e">
        <f>Activity!#REF!</f>
        <v>#REF!</v>
      </c>
      <c r="N144" t="e">
        <f>Activity!#REF!</f>
        <v>#REF!</v>
      </c>
      <c r="O144" t="e">
        <f>Activity!#REF!</f>
        <v>#REF!</v>
      </c>
      <c r="P144">
        <f>Activity!W153</f>
        <v>0</v>
      </c>
    </row>
    <row r="145" spans="1:16" x14ac:dyDescent="0.3">
      <c r="A145" t="str">
        <f>Activity!B154</f>
        <v/>
      </c>
      <c r="B145">
        <f>Activity!E154</f>
        <v>0</v>
      </c>
      <c r="C145">
        <f>Activity!F154</f>
        <v>0</v>
      </c>
      <c r="D145">
        <f>Activity!G154</f>
        <v>0</v>
      </c>
      <c r="E145">
        <f>Activity!H154</f>
        <v>0</v>
      </c>
      <c r="F145" t="e">
        <f>Activity!#REF!</f>
        <v>#REF!</v>
      </c>
      <c r="G145">
        <f>Activity!J154</f>
        <v>0</v>
      </c>
      <c r="H145">
        <f>Activity!K154</f>
        <v>0</v>
      </c>
      <c r="I145" t="str">
        <f>Activity!L154</f>
        <v/>
      </c>
      <c r="J145" t="str">
        <f>Activity!M154</f>
        <v/>
      </c>
      <c r="K145" t="str">
        <f>Activity!N154</f>
        <v/>
      </c>
      <c r="L145" s="7">
        <f>Activity!O154</f>
        <v>0</v>
      </c>
      <c r="M145" s="7" t="e">
        <f>Activity!#REF!</f>
        <v>#REF!</v>
      </c>
      <c r="N145" t="e">
        <f>Activity!#REF!</f>
        <v>#REF!</v>
      </c>
      <c r="O145" t="e">
        <f>Activity!#REF!</f>
        <v>#REF!</v>
      </c>
      <c r="P145">
        <f>Activity!W154</f>
        <v>0</v>
      </c>
    </row>
    <row r="146" spans="1:16" x14ac:dyDescent="0.3">
      <c r="A146" t="str">
        <f>Activity!B155</f>
        <v/>
      </c>
      <c r="B146">
        <f>Activity!E155</f>
        <v>0</v>
      </c>
      <c r="C146">
        <f>Activity!F155</f>
        <v>0</v>
      </c>
      <c r="D146">
        <f>Activity!G155</f>
        <v>0</v>
      </c>
      <c r="E146">
        <f>Activity!H155</f>
        <v>0</v>
      </c>
      <c r="F146" t="e">
        <f>Activity!#REF!</f>
        <v>#REF!</v>
      </c>
      <c r="G146">
        <f>Activity!J155</f>
        <v>0</v>
      </c>
      <c r="H146">
        <f>Activity!K155</f>
        <v>0</v>
      </c>
      <c r="I146" t="str">
        <f>Activity!L155</f>
        <v/>
      </c>
      <c r="J146" t="str">
        <f>Activity!M155</f>
        <v/>
      </c>
      <c r="K146" t="str">
        <f>Activity!N155</f>
        <v/>
      </c>
      <c r="L146" s="7">
        <f>Activity!O155</f>
        <v>0</v>
      </c>
      <c r="M146" s="7" t="e">
        <f>Activity!#REF!</f>
        <v>#REF!</v>
      </c>
      <c r="N146" t="e">
        <f>Activity!#REF!</f>
        <v>#REF!</v>
      </c>
      <c r="O146" t="e">
        <f>Activity!#REF!</f>
        <v>#REF!</v>
      </c>
      <c r="P146">
        <f>Activity!W155</f>
        <v>0</v>
      </c>
    </row>
    <row r="147" spans="1:16" x14ac:dyDescent="0.3">
      <c r="A147" t="str">
        <f>Activity!B156</f>
        <v/>
      </c>
      <c r="B147">
        <f>Activity!E156</f>
        <v>0</v>
      </c>
      <c r="C147">
        <f>Activity!F156</f>
        <v>0</v>
      </c>
      <c r="D147">
        <f>Activity!G156</f>
        <v>0</v>
      </c>
      <c r="E147">
        <f>Activity!H156</f>
        <v>0</v>
      </c>
      <c r="F147" t="e">
        <f>Activity!#REF!</f>
        <v>#REF!</v>
      </c>
      <c r="G147">
        <f>Activity!J156</f>
        <v>0</v>
      </c>
      <c r="H147">
        <f>Activity!K156</f>
        <v>0</v>
      </c>
      <c r="I147" t="str">
        <f>Activity!L156</f>
        <v/>
      </c>
      <c r="J147" t="str">
        <f>Activity!M156</f>
        <v/>
      </c>
      <c r="K147" t="str">
        <f>Activity!N156</f>
        <v/>
      </c>
      <c r="L147" s="7">
        <f>Activity!O156</f>
        <v>0</v>
      </c>
      <c r="M147" s="7" t="e">
        <f>Activity!#REF!</f>
        <v>#REF!</v>
      </c>
      <c r="N147" t="e">
        <f>Activity!#REF!</f>
        <v>#REF!</v>
      </c>
      <c r="O147" t="e">
        <f>Activity!#REF!</f>
        <v>#REF!</v>
      </c>
      <c r="P147">
        <f>Activity!W156</f>
        <v>0</v>
      </c>
    </row>
    <row r="148" spans="1:16" x14ac:dyDescent="0.3">
      <c r="A148" t="str">
        <f>Activity!B157</f>
        <v/>
      </c>
      <c r="B148">
        <f>Activity!E157</f>
        <v>0</v>
      </c>
      <c r="C148">
        <f>Activity!F157</f>
        <v>0</v>
      </c>
      <c r="D148">
        <f>Activity!G157</f>
        <v>0</v>
      </c>
      <c r="E148">
        <f>Activity!H157</f>
        <v>0</v>
      </c>
      <c r="F148" t="e">
        <f>Activity!#REF!</f>
        <v>#REF!</v>
      </c>
      <c r="G148">
        <f>Activity!J157</f>
        <v>0</v>
      </c>
      <c r="H148">
        <f>Activity!K157</f>
        <v>0</v>
      </c>
      <c r="I148" t="str">
        <f>Activity!L157</f>
        <v/>
      </c>
      <c r="J148" t="str">
        <f>Activity!M157</f>
        <v/>
      </c>
      <c r="K148" t="str">
        <f>Activity!N157</f>
        <v/>
      </c>
      <c r="L148" s="7">
        <f>Activity!O157</f>
        <v>0</v>
      </c>
      <c r="M148" s="7" t="e">
        <f>Activity!#REF!</f>
        <v>#REF!</v>
      </c>
      <c r="N148" t="e">
        <f>Activity!#REF!</f>
        <v>#REF!</v>
      </c>
      <c r="O148" t="e">
        <f>Activity!#REF!</f>
        <v>#REF!</v>
      </c>
      <c r="P148">
        <f>Activity!W157</f>
        <v>0</v>
      </c>
    </row>
    <row r="149" spans="1:16" x14ac:dyDescent="0.3">
      <c r="A149" t="str">
        <f>Activity!B158</f>
        <v/>
      </c>
      <c r="B149">
        <f>Activity!E158</f>
        <v>0</v>
      </c>
      <c r="C149">
        <f>Activity!F158</f>
        <v>0</v>
      </c>
      <c r="D149">
        <f>Activity!G158</f>
        <v>0</v>
      </c>
      <c r="E149">
        <f>Activity!H158</f>
        <v>0</v>
      </c>
      <c r="F149" t="e">
        <f>Activity!#REF!</f>
        <v>#REF!</v>
      </c>
      <c r="G149">
        <f>Activity!J158</f>
        <v>0</v>
      </c>
      <c r="H149">
        <f>Activity!K158</f>
        <v>0</v>
      </c>
      <c r="I149" t="str">
        <f>Activity!L158</f>
        <v/>
      </c>
      <c r="J149" t="str">
        <f>Activity!M158</f>
        <v/>
      </c>
      <c r="K149" t="str">
        <f>Activity!N158</f>
        <v/>
      </c>
      <c r="L149" s="7">
        <f>Activity!O158</f>
        <v>0</v>
      </c>
      <c r="M149" s="7" t="e">
        <f>Activity!#REF!</f>
        <v>#REF!</v>
      </c>
      <c r="N149" t="e">
        <f>Activity!#REF!</f>
        <v>#REF!</v>
      </c>
      <c r="O149" t="e">
        <f>Activity!#REF!</f>
        <v>#REF!</v>
      </c>
      <c r="P149">
        <f>Activity!W158</f>
        <v>0</v>
      </c>
    </row>
    <row r="150" spans="1:16" x14ac:dyDescent="0.3">
      <c r="A150" t="str">
        <f>Activity!B159</f>
        <v/>
      </c>
      <c r="B150">
        <f>Activity!E159</f>
        <v>0</v>
      </c>
      <c r="C150">
        <f>Activity!F159</f>
        <v>0</v>
      </c>
      <c r="D150">
        <f>Activity!G159</f>
        <v>0</v>
      </c>
      <c r="E150">
        <f>Activity!H159</f>
        <v>0</v>
      </c>
      <c r="F150" t="e">
        <f>Activity!#REF!</f>
        <v>#REF!</v>
      </c>
      <c r="G150">
        <f>Activity!J159</f>
        <v>0</v>
      </c>
      <c r="H150">
        <f>Activity!K159</f>
        <v>0</v>
      </c>
      <c r="I150" t="str">
        <f>Activity!L159</f>
        <v/>
      </c>
      <c r="J150" t="str">
        <f>Activity!M159</f>
        <v/>
      </c>
      <c r="K150" t="str">
        <f>Activity!N159</f>
        <v/>
      </c>
      <c r="L150" s="7">
        <f>Activity!O159</f>
        <v>0</v>
      </c>
      <c r="M150" s="7" t="e">
        <f>Activity!#REF!</f>
        <v>#REF!</v>
      </c>
      <c r="N150" t="e">
        <f>Activity!#REF!</f>
        <v>#REF!</v>
      </c>
      <c r="O150" t="e">
        <f>Activity!#REF!</f>
        <v>#REF!</v>
      </c>
      <c r="P150">
        <f>Activity!W159</f>
        <v>0</v>
      </c>
    </row>
    <row r="151" spans="1:16" x14ac:dyDescent="0.3">
      <c r="A151" t="str">
        <f>Activity!B160</f>
        <v/>
      </c>
      <c r="B151">
        <f>Activity!E160</f>
        <v>0</v>
      </c>
      <c r="C151">
        <f>Activity!F160</f>
        <v>0</v>
      </c>
      <c r="D151">
        <f>Activity!G160</f>
        <v>0</v>
      </c>
      <c r="E151">
        <f>Activity!H160</f>
        <v>0</v>
      </c>
      <c r="F151" t="e">
        <f>Activity!#REF!</f>
        <v>#REF!</v>
      </c>
      <c r="G151">
        <f>Activity!J160</f>
        <v>0</v>
      </c>
      <c r="H151">
        <f>Activity!K160</f>
        <v>0</v>
      </c>
      <c r="I151" t="str">
        <f>Activity!L160</f>
        <v/>
      </c>
      <c r="J151" t="str">
        <f>Activity!M160</f>
        <v/>
      </c>
      <c r="K151" t="str">
        <f>Activity!N160</f>
        <v/>
      </c>
      <c r="L151" s="7">
        <f>Activity!O160</f>
        <v>0</v>
      </c>
      <c r="M151" s="7" t="e">
        <f>Activity!#REF!</f>
        <v>#REF!</v>
      </c>
      <c r="N151" t="e">
        <f>Activity!#REF!</f>
        <v>#REF!</v>
      </c>
      <c r="O151" t="e">
        <f>Activity!#REF!</f>
        <v>#REF!</v>
      </c>
      <c r="P151">
        <f>Activity!W160</f>
        <v>0</v>
      </c>
    </row>
    <row r="152" spans="1:16" x14ac:dyDescent="0.3">
      <c r="A152" t="str">
        <f>Activity!B161</f>
        <v/>
      </c>
      <c r="B152">
        <f>Activity!E161</f>
        <v>0</v>
      </c>
      <c r="C152">
        <f>Activity!F161</f>
        <v>0</v>
      </c>
      <c r="D152">
        <f>Activity!G161</f>
        <v>0</v>
      </c>
      <c r="E152">
        <f>Activity!H161</f>
        <v>0</v>
      </c>
      <c r="F152" t="e">
        <f>Activity!#REF!</f>
        <v>#REF!</v>
      </c>
      <c r="G152">
        <f>Activity!J161</f>
        <v>0</v>
      </c>
      <c r="H152">
        <f>Activity!K161</f>
        <v>0</v>
      </c>
      <c r="I152" t="str">
        <f>Activity!L161</f>
        <v/>
      </c>
      <c r="J152" t="str">
        <f>Activity!M161</f>
        <v/>
      </c>
      <c r="K152" t="str">
        <f>Activity!N161</f>
        <v/>
      </c>
      <c r="L152" s="7">
        <f>Activity!O161</f>
        <v>0</v>
      </c>
      <c r="M152" s="7" t="e">
        <f>Activity!#REF!</f>
        <v>#REF!</v>
      </c>
      <c r="N152" t="e">
        <f>Activity!#REF!</f>
        <v>#REF!</v>
      </c>
      <c r="O152" t="e">
        <f>Activity!#REF!</f>
        <v>#REF!</v>
      </c>
      <c r="P152">
        <f>Activity!W161</f>
        <v>0</v>
      </c>
    </row>
    <row r="153" spans="1:16" x14ac:dyDescent="0.3">
      <c r="A153" t="str">
        <f>Activity!B162</f>
        <v/>
      </c>
      <c r="B153">
        <f>Activity!E162</f>
        <v>0</v>
      </c>
      <c r="C153">
        <f>Activity!F162</f>
        <v>0</v>
      </c>
      <c r="D153">
        <f>Activity!G162</f>
        <v>0</v>
      </c>
      <c r="E153">
        <f>Activity!H162</f>
        <v>0</v>
      </c>
      <c r="F153" t="e">
        <f>Activity!#REF!</f>
        <v>#REF!</v>
      </c>
      <c r="G153">
        <f>Activity!J162</f>
        <v>0</v>
      </c>
      <c r="H153">
        <f>Activity!K162</f>
        <v>0</v>
      </c>
      <c r="I153" t="str">
        <f>Activity!L162</f>
        <v/>
      </c>
      <c r="J153" t="str">
        <f>Activity!M162</f>
        <v/>
      </c>
      <c r="K153" t="str">
        <f>Activity!N162</f>
        <v/>
      </c>
      <c r="L153" s="7">
        <f>Activity!O162</f>
        <v>0</v>
      </c>
      <c r="M153" s="7" t="e">
        <f>Activity!#REF!</f>
        <v>#REF!</v>
      </c>
      <c r="N153" t="e">
        <f>Activity!#REF!</f>
        <v>#REF!</v>
      </c>
      <c r="O153" t="e">
        <f>Activity!#REF!</f>
        <v>#REF!</v>
      </c>
      <c r="P153">
        <f>Activity!W162</f>
        <v>0</v>
      </c>
    </row>
    <row r="154" spans="1:16" x14ac:dyDescent="0.3">
      <c r="A154" t="str">
        <f>Activity!B163</f>
        <v/>
      </c>
      <c r="B154">
        <f>Activity!E163</f>
        <v>0</v>
      </c>
      <c r="C154">
        <f>Activity!F163</f>
        <v>0</v>
      </c>
      <c r="D154">
        <f>Activity!G163</f>
        <v>0</v>
      </c>
      <c r="E154">
        <f>Activity!H163</f>
        <v>0</v>
      </c>
      <c r="F154" t="e">
        <f>Activity!#REF!</f>
        <v>#REF!</v>
      </c>
      <c r="G154">
        <f>Activity!J163</f>
        <v>0</v>
      </c>
      <c r="H154">
        <f>Activity!K163</f>
        <v>0</v>
      </c>
      <c r="I154" t="str">
        <f>Activity!L163</f>
        <v/>
      </c>
      <c r="J154" t="str">
        <f>Activity!M163</f>
        <v/>
      </c>
      <c r="K154" t="str">
        <f>Activity!N163</f>
        <v/>
      </c>
      <c r="L154" s="7">
        <f>Activity!O163</f>
        <v>0</v>
      </c>
      <c r="M154" s="7" t="e">
        <f>Activity!#REF!</f>
        <v>#REF!</v>
      </c>
      <c r="N154" t="e">
        <f>Activity!#REF!</f>
        <v>#REF!</v>
      </c>
      <c r="O154" t="e">
        <f>Activity!#REF!</f>
        <v>#REF!</v>
      </c>
      <c r="P154">
        <f>Activity!W163</f>
        <v>0</v>
      </c>
    </row>
    <row r="155" spans="1:16" x14ac:dyDescent="0.3">
      <c r="A155" t="str">
        <f>Activity!B164</f>
        <v/>
      </c>
      <c r="B155">
        <f>Activity!E164</f>
        <v>0</v>
      </c>
      <c r="C155">
        <f>Activity!F164</f>
        <v>0</v>
      </c>
      <c r="D155">
        <f>Activity!G164</f>
        <v>0</v>
      </c>
      <c r="E155">
        <f>Activity!H164</f>
        <v>0</v>
      </c>
      <c r="F155" t="e">
        <f>Activity!#REF!</f>
        <v>#REF!</v>
      </c>
      <c r="G155">
        <f>Activity!J164</f>
        <v>0</v>
      </c>
      <c r="H155">
        <f>Activity!K164</f>
        <v>0</v>
      </c>
      <c r="I155" t="str">
        <f>Activity!L164</f>
        <v/>
      </c>
      <c r="J155" t="str">
        <f>Activity!M164</f>
        <v/>
      </c>
      <c r="K155" t="str">
        <f>Activity!N164</f>
        <v/>
      </c>
      <c r="L155" s="7">
        <f>Activity!O164</f>
        <v>0</v>
      </c>
      <c r="M155" s="7" t="e">
        <f>Activity!#REF!</f>
        <v>#REF!</v>
      </c>
      <c r="N155" t="e">
        <f>Activity!#REF!</f>
        <v>#REF!</v>
      </c>
      <c r="O155" t="e">
        <f>Activity!#REF!</f>
        <v>#REF!</v>
      </c>
      <c r="P155">
        <f>Activity!W164</f>
        <v>0</v>
      </c>
    </row>
    <row r="156" spans="1:16" x14ac:dyDescent="0.3">
      <c r="A156" t="str">
        <f>Activity!B165</f>
        <v/>
      </c>
      <c r="B156">
        <f>Activity!E165</f>
        <v>0</v>
      </c>
      <c r="C156">
        <f>Activity!F165</f>
        <v>0</v>
      </c>
      <c r="D156">
        <f>Activity!G165</f>
        <v>0</v>
      </c>
      <c r="E156">
        <f>Activity!H165</f>
        <v>0</v>
      </c>
      <c r="F156" t="e">
        <f>Activity!#REF!</f>
        <v>#REF!</v>
      </c>
      <c r="G156">
        <f>Activity!J165</f>
        <v>0</v>
      </c>
      <c r="H156">
        <f>Activity!K165</f>
        <v>0</v>
      </c>
      <c r="I156" t="str">
        <f>Activity!L165</f>
        <v/>
      </c>
      <c r="J156" t="str">
        <f>Activity!M165</f>
        <v/>
      </c>
      <c r="K156" t="str">
        <f>Activity!N165</f>
        <v/>
      </c>
      <c r="L156" s="7">
        <f>Activity!O165</f>
        <v>0</v>
      </c>
      <c r="M156" s="7" t="e">
        <f>Activity!#REF!</f>
        <v>#REF!</v>
      </c>
      <c r="N156" t="e">
        <f>Activity!#REF!</f>
        <v>#REF!</v>
      </c>
      <c r="O156" t="e">
        <f>Activity!#REF!</f>
        <v>#REF!</v>
      </c>
      <c r="P156">
        <f>Activity!W165</f>
        <v>0</v>
      </c>
    </row>
    <row r="157" spans="1:16" x14ac:dyDescent="0.3">
      <c r="A157" t="str">
        <f>Activity!B166</f>
        <v/>
      </c>
      <c r="B157">
        <f>Activity!E166</f>
        <v>0</v>
      </c>
      <c r="C157">
        <f>Activity!F166</f>
        <v>0</v>
      </c>
      <c r="D157">
        <f>Activity!G166</f>
        <v>0</v>
      </c>
      <c r="E157">
        <f>Activity!H166</f>
        <v>0</v>
      </c>
      <c r="F157" t="e">
        <f>Activity!#REF!</f>
        <v>#REF!</v>
      </c>
      <c r="G157">
        <f>Activity!J166</f>
        <v>0</v>
      </c>
      <c r="H157">
        <f>Activity!K166</f>
        <v>0</v>
      </c>
      <c r="I157" t="str">
        <f>Activity!L166</f>
        <v/>
      </c>
      <c r="J157" t="str">
        <f>Activity!M166</f>
        <v/>
      </c>
      <c r="K157" t="str">
        <f>Activity!N166</f>
        <v/>
      </c>
      <c r="L157" s="7">
        <f>Activity!O166</f>
        <v>0</v>
      </c>
      <c r="M157" s="7" t="e">
        <f>Activity!#REF!</f>
        <v>#REF!</v>
      </c>
      <c r="N157" t="e">
        <f>Activity!#REF!</f>
        <v>#REF!</v>
      </c>
      <c r="O157" t="e">
        <f>Activity!#REF!</f>
        <v>#REF!</v>
      </c>
      <c r="P157">
        <f>Activity!W166</f>
        <v>0</v>
      </c>
    </row>
    <row r="158" spans="1:16" x14ac:dyDescent="0.3">
      <c r="A158" t="str">
        <f>Activity!B167</f>
        <v/>
      </c>
      <c r="B158">
        <f>Activity!E167</f>
        <v>0</v>
      </c>
      <c r="C158">
        <f>Activity!F167</f>
        <v>0</v>
      </c>
      <c r="D158">
        <f>Activity!G167</f>
        <v>0</v>
      </c>
      <c r="E158">
        <f>Activity!H167</f>
        <v>0</v>
      </c>
      <c r="F158" t="e">
        <f>Activity!#REF!</f>
        <v>#REF!</v>
      </c>
      <c r="G158">
        <f>Activity!J167</f>
        <v>0</v>
      </c>
      <c r="H158">
        <f>Activity!K167</f>
        <v>0</v>
      </c>
      <c r="I158" t="str">
        <f>Activity!L167</f>
        <v/>
      </c>
      <c r="J158" t="str">
        <f>Activity!M167</f>
        <v/>
      </c>
      <c r="K158" t="str">
        <f>Activity!N167</f>
        <v/>
      </c>
      <c r="L158" s="7">
        <f>Activity!O167</f>
        <v>0</v>
      </c>
      <c r="M158" s="7" t="e">
        <f>Activity!#REF!</f>
        <v>#REF!</v>
      </c>
      <c r="N158" t="e">
        <f>Activity!#REF!</f>
        <v>#REF!</v>
      </c>
      <c r="O158" t="e">
        <f>Activity!#REF!</f>
        <v>#REF!</v>
      </c>
      <c r="P158">
        <f>Activity!W167</f>
        <v>0</v>
      </c>
    </row>
    <row r="159" spans="1:16" x14ac:dyDescent="0.3">
      <c r="A159" t="str">
        <f>Activity!B168</f>
        <v/>
      </c>
      <c r="B159">
        <f>Activity!E168</f>
        <v>0</v>
      </c>
      <c r="C159">
        <f>Activity!F168</f>
        <v>0</v>
      </c>
      <c r="D159">
        <f>Activity!G168</f>
        <v>0</v>
      </c>
      <c r="E159">
        <f>Activity!H168</f>
        <v>0</v>
      </c>
      <c r="F159" t="e">
        <f>Activity!#REF!</f>
        <v>#REF!</v>
      </c>
      <c r="G159">
        <f>Activity!J168</f>
        <v>0</v>
      </c>
      <c r="H159">
        <f>Activity!K168</f>
        <v>0</v>
      </c>
      <c r="I159" t="str">
        <f>Activity!L168</f>
        <v/>
      </c>
      <c r="J159" t="str">
        <f>Activity!M168</f>
        <v/>
      </c>
      <c r="K159" t="str">
        <f>Activity!N168</f>
        <v/>
      </c>
      <c r="L159" s="7">
        <f>Activity!O168</f>
        <v>0</v>
      </c>
      <c r="M159" s="7" t="e">
        <f>Activity!#REF!</f>
        <v>#REF!</v>
      </c>
      <c r="N159" t="e">
        <f>Activity!#REF!</f>
        <v>#REF!</v>
      </c>
      <c r="O159" t="e">
        <f>Activity!#REF!</f>
        <v>#REF!</v>
      </c>
      <c r="P159">
        <f>Activity!W168</f>
        <v>0</v>
      </c>
    </row>
    <row r="160" spans="1:16" x14ac:dyDescent="0.3">
      <c r="A160" t="str">
        <f>Activity!B169</f>
        <v/>
      </c>
      <c r="B160">
        <f>Activity!E169</f>
        <v>0</v>
      </c>
      <c r="C160">
        <f>Activity!F169</f>
        <v>0</v>
      </c>
      <c r="D160">
        <f>Activity!G169</f>
        <v>0</v>
      </c>
      <c r="E160">
        <f>Activity!H169</f>
        <v>0</v>
      </c>
      <c r="F160" t="e">
        <f>Activity!#REF!</f>
        <v>#REF!</v>
      </c>
      <c r="G160">
        <f>Activity!J169</f>
        <v>0</v>
      </c>
      <c r="H160">
        <f>Activity!K169</f>
        <v>0</v>
      </c>
      <c r="I160" t="str">
        <f>Activity!L169</f>
        <v/>
      </c>
      <c r="J160" t="str">
        <f>Activity!M169</f>
        <v/>
      </c>
      <c r="K160" t="str">
        <f>Activity!N169</f>
        <v/>
      </c>
      <c r="L160" s="7">
        <f>Activity!O169</f>
        <v>0</v>
      </c>
      <c r="M160" s="7" t="e">
        <f>Activity!#REF!</f>
        <v>#REF!</v>
      </c>
      <c r="N160" t="e">
        <f>Activity!#REF!</f>
        <v>#REF!</v>
      </c>
      <c r="O160" t="e">
        <f>Activity!#REF!</f>
        <v>#REF!</v>
      </c>
      <c r="P160">
        <f>Activity!W169</f>
        <v>0</v>
      </c>
    </row>
    <row r="161" spans="1:16" x14ac:dyDescent="0.3">
      <c r="A161" t="str">
        <f>Activity!B170</f>
        <v/>
      </c>
      <c r="B161">
        <f>Activity!E170</f>
        <v>0</v>
      </c>
      <c r="C161">
        <f>Activity!F170</f>
        <v>0</v>
      </c>
      <c r="D161">
        <f>Activity!G170</f>
        <v>0</v>
      </c>
      <c r="E161">
        <f>Activity!H170</f>
        <v>0</v>
      </c>
      <c r="F161" t="e">
        <f>Activity!#REF!</f>
        <v>#REF!</v>
      </c>
      <c r="G161">
        <f>Activity!J170</f>
        <v>0</v>
      </c>
      <c r="H161">
        <f>Activity!K170</f>
        <v>0</v>
      </c>
      <c r="I161" t="str">
        <f>Activity!L170</f>
        <v/>
      </c>
      <c r="J161" t="str">
        <f>Activity!M170</f>
        <v/>
      </c>
      <c r="K161" t="str">
        <f>Activity!N170</f>
        <v/>
      </c>
      <c r="L161" s="7">
        <f>Activity!O170</f>
        <v>0</v>
      </c>
      <c r="M161" s="7" t="e">
        <f>Activity!#REF!</f>
        <v>#REF!</v>
      </c>
      <c r="N161" t="e">
        <f>Activity!#REF!</f>
        <v>#REF!</v>
      </c>
      <c r="O161" t="e">
        <f>Activity!#REF!</f>
        <v>#REF!</v>
      </c>
      <c r="P161">
        <f>Activity!W170</f>
        <v>0</v>
      </c>
    </row>
    <row r="162" spans="1:16" x14ac:dyDescent="0.3">
      <c r="A162" t="str">
        <f>Activity!B171</f>
        <v/>
      </c>
      <c r="B162">
        <f>Activity!E171</f>
        <v>0</v>
      </c>
      <c r="C162">
        <f>Activity!F171</f>
        <v>0</v>
      </c>
      <c r="D162">
        <f>Activity!G171</f>
        <v>0</v>
      </c>
      <c r="E162">
        <f>Activity!H171</f>
        <v>0</v>
      </c>
      <c r="F162" t="e">
        <f>Activity!#REF!</f>
        <v>#REF!</v>
      </c>
      <c r="G162">
        <f>Activity!J171</f>
        <v>0</v>
      </c>
      <c r="H162">
        <f>Activity!K171</f>
        <v>0</v>
      </c>
      <c r="I162" t="str">
        <f>Activity!L171</f>
        <v/>
      </c>
      <c r="J162" t="str">
        <f>Activity!M171</f>
        <v/>
      </c>
      <c r="K162" t="str">
        <f>Activity!N171</f>
        <v/>
      </c>
      <c r="L162" s="7">
        <f>Activity!O171</f>
        <v>0</v>
      </c>
      <c r="M162" s="7" t="e">
        <f>Activity!#REF!</f>
        <v>#REF!</v>
      </c>
      <c r="N162" t="e">
        <f>Activity!#REF!</f>
        <v>#REF!</v>
      </c>
      <c r="O162" t="e">
        <f>Activity!#REF!</f>
        <v>#REF!</v>
      </c>
      <c r="P162">
        <f>Activity!W171</f>
        <v>0</v>
      </c>
    </row>
    <row r="163" spans="1:16" x14ac:dyDescent="0.3">
      <c r="A163" t="str">
        <f>Activity!B172</f>
        <v/>
      </c>
      <c r="B163">
        <f>Activity!E172</f>
        <v>0</v>
      </c>
      <c r="C163">
        <f>Activity!F172</f>
        <v>0</v>
      </c>
      <c r="D163">
        <f>Activity!G172</f>
        <v>0</v>
      </c>
      <c r="E163">
        <f>Activity!H172</f>
        <v>0</v>
      </c>
      <c r="F163" t="e">
        <f>Activity!#REF!</f>
        <v>#REF!</v>
      </c>
      <c r="G163">
        <f>Activity!J172</f>
        <v>0</v>
      </c>
      <c r="H163">
        <f>Activity!K172</f>
        <v>0</v>
      </c>
      <c r="I163" t="str">
        <f>Activity!L172</f>
        <v/>
      </c>
      <c r="J163" t="str">
        <f>Activity!M172</f>
        <v/>
      </c>
      <c r="K163" t="str">
        <f>Activity!N172</f>
        <v/>
      </c>
      <c r="L163" s="7">
        <f>Activity!O172</f>
        <v>0</v>
      </c>
      <c r="M163" s="7" t="e">
        <f>Activity!#REF!</f>
        <v>#REF!</v>
      </c>
      <c r="N163" t="e">
        <f>Activity!#REF!</f>
        <v>#REF!</v>
      </c>
      <c r="O163" t="e">
        <f>Activity!#REF!</f>
        <v>#REF!</v>
      </c>
      <c r="P163">
        <f>Activity!W172</f>
        <v>0</v>
      </c>
    </row>
    <row r="164" spans="1:16" x14ac:dyDescent="0.3">
      <c r="A164" t="str">
        <f>Activity!B173</f>
        <v/>
      </c>
      <c r="B164">
        <f>Activity!E173</f>
        <v>0</v>
      </c>
      <c r="C164">
        <f>Activity!F173</f>
        <v>0</v>
      </c>
      <c r="D164">
        <f>Activity!G173</f>
        <v>0</v>
      </c>
      <c r="E164">
        <f>Activity!H173</f>
        <v>0</v>
      </c>
      <c r="F164" t="e">
        <f>Activity!#REF!</f>
        <v>#REF!</v>
      </c>
      <c r="G164">
        <f>Activity!J173</f>
        <v>0</v>
      </c>
      <c r="H164">
        <f>Activity!K173</f>
        <v>0</v>
      </c>
      <c r="I164" t="str">
        <f>Activity!L173</f>
        <v/>
      </c>
      <c r="J164" t="str">
        <f>Activity!M173</f>
        <v/>
      </c>
      <c r="K164" t="str">
        <f>Activity!N173</f>
        <v/>
      </c>
      <c r="L164" s="7">
        <f>Activity!O173</f>
        <v>0</v>
      </c>
      <c r="M164" s="7" t="e">
        <f>Activity!#REF!</f>
        <v>#REF!</v>
      </c>
      <c r="N164" t="e">
        <f>Activity!#REF!</f>
        <v>#REF!</v>
      </c>
      <c r="O164" t="e">
        <f>Activity!#REF!</f>
        <v>#REF!</v>
      </c>
      <c r="P164">
        <f>Activity!W173</f>
        <v>0</v>
      </c>
    </row>
    <row r="165" spans="1:16" x14ac:dyDescent="0.3">
      <c r="A165" t="str">
        <f>Activity!B174</f>
        <v/>
      </c>
      <c r="B165">
        <f>Activity!E174</f>
        <v>0</v>
      </c>
      <c r="C165">
        <f>Activity!F174</f>
        <v>0</v>
      </c>
      <c r="D165">
        <f>Activity!G174</f>
        <v>0</v>
      </c>
      <c r="E165">
        <f>Activity!H174</f>
        <v>0</v>
      </c>
      <c r="F165" t="e">
        <f>Activity!#REF!</f>
        <v>#REF!</v>
      </c>
      <c r="G165">
        <f>Activity!J174</f>
        <v>0</v>
      </c>
      <c r="H165">
        <f>Activity!K174</f>
        <v>0</v>
      </c>
      <c r="I165" t="str">
        <f>Activity!L174</f>
        <v/>
      </c>
      <c r="J165" t="str">
        <f>Activity!M174</f>
        <v/>
      </c>
      <c r="K165" t="str">
        <f>Activity!N174</f>
        <v/>
      </c>
      <c r="L165" s="7">
        <f>Activity!O174</f>
        <v>0</v>
      </c>
      <c r="M165" s="7" t="e">
        <f>Activity!#REF!</f>
        <v>#REF!</v>
      </c>
      <c r="N165" t="e">
        <f>Activity!#REF!</f>
        <v>#REF!</v>
      </c>
      <c r="O165" t="e">
        <f>Activity!#REF!</f>
        <v>#REF!</v>
      </c>
      <c r="P165">
        <f>Activity!W174</f>
        <v>0</v>
      </c>
    </row>
    <row r="166" spans="1:16" x14ac:dyDescent="0.3">
      <c r="A166" t="str">
        <f>Activity!B175</f>
        <v/>
      </c>
      <c r="B166">
        <f>Activity!E175</f>
        <v>0</v>
      </c>
      <c r="C166">
        <f>Activity!F175</f>
        <v>0</v>
      </c>
      <c r="D166">
        <f>Activity!G175</f>
        <v>0</v>
      </c>
      <c r="E166">
        <f>Activity!H175</f>
        <v>0</v>
      </c>
      <c r="F166" t="e">
        <f>Activity!#REF!</f>
        <v>#REF!</v>
      </c>
      <c r="G166">
        <f>Activity!J175</f>
        <v>0</v>
      </c>
      <c r="H166">
        <f>Activity!K175</f>
        <v>0</v>
      </c>
      <c r="I166" t="str">
        <f>Activity!L175</f>
        <v/>
      </c>
      <c r="J166" t="str">
        <f>Activity!M175</f>
        <v/>
      </c>
      <c r="K166" t="str">
        <f>Activity!N175</f>
        <v/>
      </c>
      <c r="L166" s="7">
        <f>Activity!O175</f>
        <v>0</v>
      </c>
      <c r="M166" s="7" t="e">
        <f>Activity!#REF!</f>
        <v>#REF!</v>
      </c>
      <c r="N166" t="e">
        <f>Activity!#REF!</f>
        <v>#REF!</v>
      </c>
      <c r="O166" t="e">
        <f>Activity!#REF!</f>
        <v>#REF!</v>
      </c>
      <c r="P166">
        <f>Activity!W175</f>
        <v>0</v>
      </c>
    </row>
    <row r="167" spans="1:16" x14ac:dyDescent="0.3">
      <c r="A167" t="str">
        <f>Activity!B176</f>
        <v/>
      </c>
      <c r="B167">
        <f>Activity!E176</f>
        <v>0</v>
      </c>
      <c r="C167">
        <f>Activity!F176</f>
        <v>0</v>
      </c>
      <c r="D167">
        <f>Activity!G176</f>
        <v>0</v>
      </c>
      <c r="E167">
        <f>Activity!H176</f>
        <v>0</v>
      </c>
      <c r="F167" t="e">
        <f>Activity!#REF!</f>
        <v>#REF!</v>
      </c>
      <c r="G167">
        <f>Activity!J176</f>
        <v>0</v>
      </c>
      <c r="H167">
        <f>Activity!K176</f>
        <v>0</v>
      </c>
      <c r="I167" t="str">
        <f>Activity!L176</f>
        <v/>
      </c>
      <c r="J167" t="str">
        <f>Activity!M176</f>
        <v/>
      </c>
      <c r="K167" t="str">
        <f>Activity!N176</f>
        <v/>
      </c>
      <c r="L167" s="7">
        <f>Activity!O176</f>
        <v>0</v>
      </c>
      <c r="M167" s="7" t="e">
        <f>Activity!#REF!</f>
        <v>#REF!</v>
      </c>
      <c r="N167" t="e">
        <f>Activity!#REF!</f>
        <v>#REF!</v>
      </c>
      <c r="O167" t="e">
        <f>Activity!#REF!</f>
        <v>#REF!</v>
      </c>
      <c r="P167">
        <f>Activity!W176</f>
        <v>0</v>
      </c>
    </row>
    <row r="168" spans="1:16" x14ac:dyDescent="0.3">
      <c r="A168" t="str">
        <f>Activity!B177</f>
        <v/>
      </c>
      <c r="B168">
        <f>Activity!E177</f>
        <v>0</v>
      </c>
      <c r="C168">
        <f>Activity!F177</f>
        <v>0</v>
      </c>
      <c r="D168">
        <f>Activity!G177</f>
        <v>0</v>
      </c>
      <c r="E168">
        <f>Activity!H177</f>
        <v>0</v>
      </c>
      <c r="F168" t="e">
        <f>Activity!#REF!</f>
        <v>#REF!</v>
      </c>
      <c r="G168">
        <f>Activity!J177</f>
        <v>0</v>
      </c>
      <c r="H168">
        <f>Activity!K177</f>
        <v>0</v>
      </c>
      <c r="I168" t="str">
        <f>Activity!L177</f>
        <v/>
      </c>
      <c r="J168" t="str">
        <f>Activity!M177</f>
        <v/>
      </c>
      <c r="K168" t="str">
        <f>Activity!N177</f>
        <v/>
      </c>
      <c r="L168" s="7">
        <f>Activity!O177</f>
        <v>0</v>
      </c>
      <c r="M168" s="7" t="e">
        <f>Activity!#REF!</f>
        <v>#REF!</v>
      </c>
      <c r="N168" t="e">
        <f>Activity!#REF!</f>
        <v>#REF!</v>
      </c>
      <c r="O168" t="e">
        <f>Activity!#REF!</f>
        <v>#REF!</v>
      </c>
      <c r="P168">
        <f>Activity!W177</f>
        <v>0</v>
      </c>
    </row>
    <row r="169" spans="1:16" x14ac:dyDescent="0.3">
      <c r="A169" t="str">
        <f>Activity!B178</f>
        <v/>
      </c>
      <c r="B169">
        <f>Activity!E178</f>
        <v>0</v>
      </c>
      <c r="C169">
        <f>Activity!F178</f>
        <v>0</v>
      </c>
      <c r="D169">
        <f>Activity!G178</f>
        <v>0</v>
      </c>
      <c r="E169">
        <f>Activity!H178</f>
        <v>0</v>
      </c>
      <c r="F169" t="e">
        <f>Activity!#REF!</f>
        <v>#REF!</v>
      </c>
      <c r="G169">
        <f>Activity!J178</f>
        <v>0</v>
      </c>
      <c r="H169">
        <f>Activity!K178</f>
        <v>0</v>
      </c>
      <c r="I169" t="str">
        <f>Activity!L178</f>
        <v/>
      </c>
      <c r="J169" t="str">
        <f>Activity!M178</f>
        <v/>
      </c>
      <c r="K169" t="str">
        <f>Activity!N178</f>
        <v/>
      </c>
      <c r="L169" s="7">
        <f>Activity!O178</f>
        <v>0</v>
      </c>
      <c r="M169" s="7" t="e">
        <f>Activity!#REF!</f>
        <v>#REF!</v>
      </c>
      <c r="N169" t="e">
        <f>Activity!#REF!</f>
        <v>#REF!</v>
      </c>
      <c r="O169" t="e">
        <f>Activity!#REF!</f>
        <v>#REF!</v>
      </c>
      <c r="P169">
        <f>Activity!W178</f>
        <v>0</v>
      </c>
    </row>
    <row r="170" spans="1:16" x14ac:dyDescent="0.3">
      <c r="A170" t="str">
        <f>Activity!B179</f>
        <v/>
      </c>
      <c r="B170">
        <f>Activity!E179</f>
        <v>0</v>
      </c>
      <c r="C170">
        <f>Activity!F179</f>
        <v>0</v>
      </c>
      <c r="D170">
        <f>Activity!G179</f>
        <v>0</v>
      </c>
      <c r="E170">
        <f>Activity!H179</f>
        <v>0</v>
      </c>
      <c r="F170" t="e">
        <f>Activity!#REF!</f>
        <v>#REF!</v>
      </c>
      <c r="G170">
        <f>Activity!J179</f>
        <v>0</v>
      </c>
      <c r="H170">
        <f>Activity!K179</f>
        <v>0</v>
      </c>
      <c r="I170" t="str">
        <f>Activity!L179</f>
        <v/>
      </c>
      <c r="J170" t="str">
        <f>Activity!M179</f>
        <v/>
      </c>
      <c r="K170" t="str">
        <f>Activity!N179</f>
        <v/>
      </c>
      <c r="L170" s="7">
        <f>Activity!O179</f>
        <v>0</v>
      </c>
      <c r="M170" s="7" t="e">
        <f>Activity!#REF!</f>
        <v>#REF!</v>
      </c>
      <c r="N170" t="e">
        <f>Activity!#REF!</f>
        <v>#REF!</v>
      </c>
      <c r="O170" t="e">
        <f>Activity!#REF!</f>
        <v>#REF!</v>
      </c>
      <c r="P170">
        <f>Activity!W179</f>
        <v>0</v>
      </c>
    </row>
    <row r="171" spans="1:16" x14ac:dyDescent="0.3">
      <c r="A171" t="str">
        <f>Activity!B180</f>
        <v/>
      </c>
      <c r="B171">
        <f>Activity!E180</f>
        <v>0</v>
      </c>
      <c r="C171">
        <f>Activity!F180</f>
        <v>0</v>
      </c>
      <c r="D171">
        <f>Activity!G180</f>
        <v>0</v>
      </c>
      <c r="E171">
        <f>Activity!H180</f>
        <v>0</v>
      </c>
      <c r="F171" t="e">
        <f>Activity!#REF!</f>
        <v>#REF!</v>
      </c>
      <c r="G171">
        <f>Activity!J180</f>
        <v>0</v>
      </c>
      <c r="H171">
        <f>Activity!K180</f>
        <v>0</v>
      </c>
      <c r="I171" t="str">
        <f>Activity!L180</f>
        <v/>
      </c>
      <c r="J171" t="str">
        <f>Activity!M180</f>
        <v/>
      </c>
      <c r="K171" t="str">
        <f>Activity!N180</f>
        <v/>
      </c>
      <c r="L171" s="7">
        <f>Activity!O180</f>
        <v>0</v>
      </c>
      <c r="M171" s="7" t="e">
        <f>Activity!#REF!</f>
        <v>#REF!</v>
      </c>
      <c r="N171" t="e">
        <f>Activity!#REF!</f>
        <v>#REF!</v>
      </c>
      <c r="O171" t="e">
        <f>Activity!#REF!</f>
        <v>#REF!</v>
      </c>
      <c r="P171">
        <f>Activity!W180</f>
        <v>0</v>
      </c>
    </row>
    <row r="172" spans="1:16" x14ac:dyDescent="0.3">
      <c r="A172" t="str">
        <f>Activity!B181</f>
        <v/>
      </c>
      <c r="B172">
        <f>Activity!E181</f>
        <v>0</v>
      </c>
      <c r="C172">
        <f>Activity!F181</f>
        <v>0</v>
      </c>
      <c r="D172">
        <f>Activity!G181</f>
        <v>0</v>
      </c>
      <c r="E172">
        <f>Activity!H181</f>
        <v>0</v>
      </c>
      <c r="F172" t="e">
        <f>Activity!#REF!</f>
        <v>#REF!</v>
      </c>
      <c r="G172">
        <f>Activity!J181</f>
        <v>0</v>
      </c>
      <c r="H172">
        <f>Activity!K181</f>
        <v>0</v>
      </c>
      <c r="I172" t="str">
        <f>Activity!L181</f>
        <v/>
      </c>
      <c r="J172" t="str">
        <f>Activity!M181</f>
        <v/>
      </c>
      <c r="K172" t="str">
        <f>Activity!N181</f>
        <v/>
      </c>
      <c r="L172" s="7">
        <f>Activity!O181</f>
        <v>0</v>
      </c>
      <c r="M172" s="7" t="e">
        <f>Activity!#REF!</f>
        <v>#REF!</v>
      </c>
      <c r="N172" t="e">
        <f>Activity!#REF!</f>
        <v>#REF!</v>
      </c>
      <c r="O172" t="e">
        <f>Activity!#REF!</f>
        <v>#REF!</v>
      </c>
      <c r="P172">
        <f>Activity!W181</f>
        <v>0</v>
      </c>
    </row>
    <row r="173" spans="1:16" x14ac:dyDescent="0.3">
      <c r="A173" t="str">
        <f>Activity!B182</f>
        <v/>
      </c>
      <c r="B173">
        <f>Activity!E182</f>
        <v>0</v>
      </c>
      <c r="C173">
        <f>Activity!F182</f>
        <v>0</v>
      </c>
      <c r="D173">
        <f>Activity!G182</f>
        <v>0</v>
      </c>
      <c r="E173">
        <f>Activity!H182</f>
        <v>0</v>
      </c>
      <c r="F173" t="e">
        <f>Activity!#REF!</f>
        <v>#REF!</v>
      </c>
      <c r="G173">
        <f>Activity!J182</f>
        <v>0</v>
      </c>
      <c r="H173">
        <f>Activity!K182</f>
        <v>0</v>
      </c>
      <c r="I173" t="str">
        <f>Activity!L182</f>
        <v/>
      </c>
      <c r="J173" t="str">
        <f>Activity!M182</f>
        <v/>
      </c>
      <c r="K173" t="str">
        <f>Activity!N182</f>
        <v/>
      </c>
      <c r="L173" s="7">
        <f>Activity!O182</f>
        <v>0</v>
      </c>
      <c r="M173" s="7" t="e">
        <f>Activity!#REF!</f>
        <v>#REF!</v>
      </c>
      <c r="N173" t="e">
        <f>Activity!#REF!</f>
        <v>#REF!</v>
      </c>
      <c r="O173" t="e">
        <f>Activity!#REF!</f>
        <v>#REF!</v>
      </c>
      <c r="P173">
        <f>Activity!W182</f>
        <v>0</v>
      </c>
    </row>
    <row r="174" spans="1:16" x14ac:dyDescent="0.3">
      <c r="A174" t="str">
        <f>Activity!B183</f>
        <v/>
      </c>
      <c r="B174">
        <f>Activity!E183</f>
        <v>0</v>
      </c>
      <c r="C174">
        <f>Activity!F183</f>
        <v>0</v>
      </c>
      <c r="D174">
        <f>Activity!G183</f>
        <v>0</v>
      </c>
      <c r="E174">
        <f>Activity!H183</f>
        <v>0</v>
      </c>
      <c r="F174" t="e">
        <f>Activity!#REF!</f>
        <v>#REF!</v>
      </c>
      <c r="G174">
        <f>Activity!J183</f>
        <v>0</v>
      </c>
      <c r="H174">
        <f>Activity!K183</f>
        <v>0</v>
      </c>
      <c r="I174" t="str">
        <f>Activity!L183</f>
        <v/>
      </c>
      <c r="J174" t="str">
        <f>Activity!M183</f>
        <v/>
      </c>
      <c r="K174" t="str">
        <f>Activity!N183</f>
        <v/>
      </c>
      <c r="L174" s="7">
        <f>Activity!O183</f>
        <v>0</v>
      </c>
      <c r="M174" s="7" t="e">
        <f>Activity!#REF!</f>
        <v>#REF!</v>
      </c>
      <c r="N174" t="e">
        <f>Activity!#REF!</f>
        <v>#REF!</v>
      </c>
      <c r="O174" t="e">
        <f>Activity!#REF!</f>
        <v>#REF!</v>
      </c>
      <c r="P174">
        <f>Activity!W183</f>
        <v>0</v>
      </c>
    </row>
    <row r="175" spans="1:16" x14ac:dyDescent="0.3">
      <c r="A175" t="str">
        <f>Activity!B184</f>
        <v/>
      </c>
      <c r="B175">
        <f>Activity!E184</f>
        <v>0</v>
      </c>
      <c r="C175">
        <f>Activity!F184</f>
        <v>0</v>
      </c>
      <c r="D175">
        <f>Activity!G184</f>
        <v>0</v>
      </c>
      <c r="E175">
        <f>Activity!H184</f>
        <v>0</v>
      </c>
      <c r="F175" t="e">
        <f>Activity!#REF!</f>
        <v>#REF!</v>
      </c>
      <c r="G175">
        <f>Activity!J184</f>
        <v>0</v>
      </c>
      <c r="H175">
        <f>Activity!K184</f>
        <v>0</v>
      </c>
      <c r="I175" t="str">
        <f>Activity!L184</f>
        <v/>
      </c>
      <c r="J175" t="str">
        <f>Activity!M184</f>
        <v/>
      </c>
      <c r="K175" t="str">
        <f>Activity!N184</f>
        <v/>
      </c>
      <c r="L175" s="7">
        <f>Activity!O184</f>
        <v>0</v>
      </c>
      <c r="M175" s="7" t="e">
        <f>Activity!#REF!</f>
        <v>#REF!</v>
      </c>
      <c r="N175" t="e">
        <f>Activity!#REF!</f>
        <v>#REF!</v>
      </c>
      <c r="O175" t="e">
        <f>Activity!#REF!</f>
        <v>#REF!</v>
      </c>
      <c r="P175">
        <f>Activity!W184</f>
        <v>0</v>
      </c>
    </row>
    <row r="176" spans="1:16" x14ac:dyDescent="0.3">
      <c r="A176" t="str">
        <f>Activity!B185</f>
        <v/>
      </c>
      <c r="B176">
        <f>Activity!E185</f>
        <v>0</v>
      </c>
      <c r="C176">
        <f>Activity!F185</f>
        <v>0</v>
      </c>
      <c r="D176">
        <f>Activity!G185</f>
        <v>0</v>
      </c>
      <c r="E176">
        <f>Activity!H185</f>
        <v>0</v>
      </c>
      <c r="F176" t="e">
        <f>Activity!#REF!</f>
        <v>#REF!</v>
      </c>
      <c r="G176">
        <f>Activity!J185</f>
        <v>0</v>
      </c>
      <c r="H176">
        <f>Activity!K185</f>
        <v>0</v>
      </c>
      <c r="I176" t="str">
        <f>Activity!L185</f>
        <v/>
      </c>
      <c r="J176" t="str">
        <f>Activity!M185</f>
        <v/>
      </c>
      <c r="K176" t="str">
        <f>Activity!N185</f>
        <v/>
      </c>
      <c r="L176" s="7">
        <f>Activity!O185</f>
        <v>0</v>
      </c>
      <c r="M176" s="7" t="e">
        <f>Activity!#REF!</f>
        <v>#REF!</v>
      </c>
      <c r="N176" t="e">
        <f>Activity!#REF!</f>
        <v>#REF!</v>
      </c>
      <c r="O176" t="e">
        <f>Activity!#REF!</f>
        <v>#REF!</v>
      </c>
      <c r="P176">
        <f>Activity!W185</f>
        <v>0</v>
      </c>
    </row>
    <row r="177" spans="1:16" x14ac:dyDescent="0.3">
      <c r="A177" t="str">
        <f>Activity!B186</f>
        <v/>
      </c>
      <c r="B177">
        <f>Activity!E186</f>
        <v>0</v>
      </c>
      <c r="C177">
        <f>Activity!F186</f>
        <v>0</v>
      </c>
      <c r="D177">
        <f>Activity!G186</f>
        <v>0</v>
      </c>
      <c r="E177">
        <f>Activity!H186</f>
        <v>0</v>
      </c>
      <c r="F177" t="e">
        <f>Activity!#REF!</f>
        <v>#REF!</v>
      </c>
      <c r="G177">
        <f>Activity!J186</f>
        <v>0</v>
      </c>
      <c r="H177">
        <f>Activity!K186</f>
        <v>0</v>
      </c>
      <c r="I177" t="str">
        <f>Activity!L186</f>
        <v/>
      </c>
      <c r="J177" t="str">
        <f>Activity!M186</f>
        <v/>
      </c>
      <c r="K177" t="str">
        <f>Activity!N186</f>
        <v/>
      </c>
      <c r="L177" s="7">
        <f>Activity!O186</f>
        <v>0</v>
      </c>
      <c r="M177" s="7" t="e">
        <f>Activity!#REF!</f>
        <v>#REF!</v>
      </c>
      <c r="N177" t="e">
        <f>Activity!#REF!</f>
        <v>#REF!</v>
      </c>
      <c r="O177" t="e">
        <f>Activity!#REF!</f>
        <v>#REF!</v>
      </c>
      <c r="P177">
        <f>Activity!W186</f>
        <v>0</v>
      </c>
    </row>
    <row r="178" spans="1:16" x14ac:dyDescent="0.3">
      <c r="A178" t="str">
        <f>Activity!B187</f>
        <v/>
      </c>
      <c r="B178">
        <f>Activity!E187</f>
        <v>0</v>
      </c>
      <c r="C178">
        <f>Activity!F187</f>
        <v>0</v>
      </c>
      <c r="D178">
        <f>Activity!G187</f>
        <v>0</v>
      </c>
      <c r="E178">
        <f>Activity!H187</f>
        <v>0</v>
      </c>
      <c r="F178" t="e">
        <f>Activity!#REF!</f>
        <v>#REF!</v>
      </c>
      <c r="G178">
        <f>Activity!J187</f>
        <v>0</v>
      </c>
      <c r="H178">
        <f>Activity!K187</f>
        <v>0</v>
      </c>
      <c r="I178" t="str">
        <f>Activity!L187</f>
        <v/>
      </c>
      <c r="J178" t="str">
        <f>Activity!M187</f>
        <v/>
      </c>
      <c r="K178" t="str">
        <f>Activity!N187</f>
        <v/>
      </c>
      <c r="L178" s="7">
        <f>Activity!O187</f>
        <v>0</v>
      </c>
      <c r="M178" s="7" t="e">
        <f>Activity!#REF!</f>
        <v>#REF!</v>
      </c>
      <c r="N178" t="e">
        <f>Activity!#REF!</f>
        <v>#REF!</v>
      </c>
      <c r="O178" t="e">
        <f>Activity!#REF!</f>
        <v>#REF!</v>
      </c>
      <c r="P178">
        <f>Activity!W187</f>
        <v>0</v>
      </c>
    </row>
    <row r="179" spans="1:16" x14ac:dyDescent="0.3">
      <c r="A179" t="str">
        <f>Activity!B188</f>
        <v/>
      </c>
      <c r="B179">
        <f>Activity!E188</f>
        <v>0</v>
      </c>
      <c r="C179">
        <f>Activity!F188</f>
        <v>0</v>
      </c>
      <c r="D179">
        <f>Activity!G188</f>
        <v>0</v>
      </c>
      <c r="E179">
        <f>Activity!H188</f>
        <v>0</v>
      </c>
      <c r="F179" t="e">
        <f>Activity!#REF!</f>
        <v>#REF!</v>
      </c>
      <c r="G179">
        <f>Activity!J188</f>
        <v>0</v>
      </c>
      <c r="H179">
        <f>Activity!K188</f>
        <v>0</v>
      </c>
      <c r="I179" t="str">
        <f>Activity!L188</f>
        <v/>
      </c>
      <c r="J179" t="str">
        <f>Activity!M188</f>
        <v/>
      </c>
      <c r="K179" t="str">
        <f>Activity!N188</f>
        <v/>
      </c>
      <c r="L179" s="7">
        <f>Activity!O188</f>
        <v>0</v>
      </c>
      <c r="M179" s="7" t="e">
        <f>Activity!#REF!</f>
        <v>#REF!</v>
      </c>
      <c r="N179" t="e">
        <f>Activity!#REF!</f>
        <v>#REF!</v>
      </c>
      <c r="O179" t="e">
        <f>Activity!#REF!</f>
        <v>#REF!</v>
      </c>
      <c r="P179">
        <f>Activity!W188</f>
        <v>0</v>
      </c>
    </row>
    <row r="180" spans="1:16" x14ac:dyDescent="0.3">
      <c r="A180" t="str">
        <f>Activity!B189</f>
        <v/>
      </c>
      <c r="B180">
        <f>Activity!E189</f>
        <v>0</v>
      </c>
      <c r="C180">
        <f>Activity!F189</f>
        <v>0</v>
      </c>
      <c r="D180">
        <f>Activity!G189</f>
        <v>0</v>
      </c>
      <c r="E180">
        <f>Activity!H189</f>
        <v>0</v>
      </c>
      <c r="F180" t="e">
        <f>Activity!#REF!</f>
        <v>#REF!</v>
      </c>
      <c r="G180">
        <f>Activity!J189</f>
        <v>0</v>
      </c>
      <c r="H180">
        <f>Activity!K189</f>
        <v>0</v>
      </c>
      <c r="I180" t="str">
        <f>Activity!L189</f>
        <v/>
      </c>
      <c r="J180" t="str">
        <f>Activity!M189</f>
        <v/>
      </c>
      <c r="K180" t="str">
        <f>Activity!N189</f>
        <v/>
      </c>
      <c r="L180" s="7">
        <f>Activity!O189</f>
        <v>0</v>
      </c>
      <c r="M180" s="7" t="e">
        <f>Activity!#REF!</f>
        <v>#REF!</v>
      </c>
      <c r="N180" t="e">
        <f>Activity!#REF!</f>
        <v>#REF!</v>
      </c>
      <c r="O180" t="e">
        <f>Activity!#REF!</f>
        <v>#REF!</v>
      </c>
      <c r="P180">
        <f>Activity!W189</f>
        <v>0</v>
      </c>
    </row>
    <row r="181" spans="1:16" x14ac:dyDescent="0.3">
      <c r="A181" t="str">
        <f>Activity!B190</f>
        <v/>
      </c>
      <c r="B181">
        <f>Activity!E190</f>
        <v>0</v>
      </c>
      <c r="C181">
        <f>Activity!F190</f>
        <v>0</v>
      </c>
      <c r="D181">
        <f>Activity!G190</f>
        <v>0</v>
      </c>
      <c r="E181">
        <f>Activity!H190</f>
        <v>0</v>
      </c>
      <c r="F181" t="e">
        <f>Activity!#REF!</f>
        <v>#REF!</v>
      </c>
      <c r="G181">
        <f>Activity!J190</f>
        <v>0</v>
      </c>
      <c r="H181">
        <f>Activity!K190</f>
        <v>0</v>
      </c>
      <c r="I181" t="str">
        <f>Activity!L190</f>
        <v/>
      </c>
      <c r="J181" t="str">
        <f>Activity!M190</f>
        <v/>
      </c>
      <c r="K181" t="str">
        <f>Activity!N190</f>
        <v/>
      </c>
      <c r="L181" s="7">
        <f>Activity!O190</f>
        <v>0</v>
      </c>
      <c r="M181" s="7" t="e">
        <f>Activity!#REF!</f>
        <v>#REF!</v>
      </c>
      <c r="N181" t="e">
        <f>Activity!#REF!</f>
        <v>#REF!</v>
      </c>
      <c r="O181" t="e">
        <f>Activity!#REF!</f>
        <v>#REF!</v>
      </c>
      <c r="P181">
        <f>Activity!W190</f>
        <v>0</v>
      </c>
    </row>
    <row r="182" spans="1:16" x14ac:dyDescent="0.3">
      <c r="A182" t="str">
        <f>Activity!B191</f>
        <v/>
      </c>
      <c r="B182">
        <f>Activity!E191</f>
        <v>0</v>
      </c>
      <c r="C182">
        <f>Activity!F191</f>
        <v>0</v>
      </c>
      <c r="D182">
        <f>Activity!G191</f>
        <v>0</v>
      </c>
      <c r="E182">
        <f>Activity!H191</f>
        <v>0</v>
      </c>
      <c r="F182" t="e">
        <f>Activity!#REF!</f>
        <v>#REF!</v>
      </c>
      <c r="G182">
        <f>Activity!J191</f>
        <v>0</v>
      </c>
      <c r="H182">
        <f>Activity!K191</f>
        <v>0</v>
      </c>
      <c r="I182" t="str">
        <f>Activity!L191</f>
        <v/>
      </c>
      <c r="J182" t="str">
        <f>Activity!M191</f>
        <v/>
      </c>
      <c r="K182" t="str">
        <f>Activity!N191</f>
        <v/>
      </c>
      <c r="L182" s="7">
        <f>Activity!O191</f>
        <v>0</v>
      </c>
      <c r="M182" s="7" t="e">
        <f>Activity!#REF!</f>
        <v>#REF!</v>
      </c>
      <c r="N182" t="e">
        <f>Activity!#REF!</f>
        <v>#REF!</v>
      </c>
      <c r="O182" t="e">
        <f>Activity!#REF!</f>
        <v>#REF!</v>
      </c>
      <c r="P182">
        <f>Activity!W191</f>
        <v>0</v>
      </c>
    </row>
    <row r="183" spans="1:16" x14ac:dyDescent="0.3">
      <c r="A183" t="str">
        <f>Activity!B192</f>
        <v/>
      </c>
      <c r="B183">
        <f>Activity!E192</f>
        <v>0</v>
      </c>
      <c r="C183">
        <f>Activity!F192</f>
        <v>0</v>
      </c>
      <c r="D183">
        <f>Activity!G192</f>
        <v>0</v>
      </c>
      <c r="E183">
        <f>Activity!H192</f>
        <v>0</v>
      </c>
      <c r="F183" t="e">
        <f>Activity!#REF!</f>
        <v>#REF!</v>
      </c>
      <c r="G183">
        <f>Activity!J192</f>
        <v>0</v>
      </c>
      <c r="H183">
        <f>Activity!K192</f>
        <v>0</v>
      </c>
      <c r="I183" t="str">
        <f>Activity!L192</f>
        <v/>
      </c>
      <c r="J183" t="str">
        <f>Activity!M192</f>
        <v/>
      </c>
      <c r="K183" t="str">
        <f>Activity!N192</f>
        <v/>
      </c>
      <c r="L183" s="7">
        <f>Activity!O192</f>
        <v>0</v>
      </c>
      <c r="M183" s="7" t="e">
        <f>Activity!#REF!</f>
        <v>#REF!</v>
      </c>
      <c r="N183" t="e">
        <f>Activity!#REF!</f>
        <v>#REF!</v>
      </c>
      <c r="O183" t="e">
        <f>Activity!#REF!</f>
        <v>#REF!</v>
      </c>
      <c r="P183">
        <f>Activity!W192</f>
        <v>0</v>
      </c>
    </row>
    <row r="184" spans="1:16" x14ac:dyDescent="0.3">
      <c r="A184" t="str">
        <f>Activity!B193</f>
        <v/>
      </c>
      <c r="B184">
        <f>Activity!E193</f>
        <v>0</v>
      </c>
      <c r="C184">
        <f>Activity!F193</f>
        <v>0</v>
      </c>
      <c r="D184">
        <f>Activity!G193</f>
        <v>0</v>
      </c>
      <c r="E184">
        <f>Activity!H193</f>
        <v>0</v>
      </c>
      <c r="F184" t="e">
        <f>Activity!#REF!</f>
        <v>#REF!</v>
      </c>
      <c r="G184">
        <f>Activity!J193</f>
        <v>0</v>
      </c>
      <c r="H184">
        <f>Activity!K193</f>
        <v>0</v>
      </c>
      <c r="I184" t="str">
        <f>Activity!L193</f>
        <v/>
      </c>
      <c r="J184" t="str">
        <f>Activity!M193</f>
        <v/>
      </c>
      <c r="K184" t="str">
        <f>Activity!N193</f>
        <v/>
      </c>
      <c r="L184" s="7">
        <f>Activity!O193</f>
        <v>0</v>
      </c>
      <c r="M184" s="7" t="e">
        <f>Activity!#REF!</f>
        <v>#REF!</v>
      </c>
      <c r="N184" t="e">
        <f>Activity!#REF!</f>
        <v>#REF!</v>
      </c>
      <c r="O184" t="e">
        <f>Activity!#REF!</f>
        <v>#REF!</v>
      </c>
      <c r="P184">
        <f>Activity!W193</f>
        <v>0</v>
      </c>
    </row>
    <row r="185" spans="1:16" x14ac:dyDescent="0.3">
      <c r="A185" t="str">
        <f>Activity!B194</f>
        <v/>
      </c>
      <c r="B185">
        <f>Activity!E194</f>
        <v>0</v>
      </c>
      <c r="C185">
        <f>Activity!F194</f>
        <v>0</v>
      </c>
      <c r="D185">
        <f>Activity!G194</f>
        <v>0</v>
      </c>
      <c r="E185">
        <f>Activity!H194</f>
        <v>0</v>
      </c>
      <c r="F185" t="e">
        <f>Activity!#REF!</f>
        <v>#REF!</v>
      </c>
      <c r="G185">
        <f>Activity!J194</f>
        <v>0</v>
      </c>
      <c r="H185">
        <f>Activity!K194</f>
        <v>0</v>
      </c>
      <c r="I185" t="str">
        <f>Activity!L194</f>
        <v/>
      </c>
      <c r="J185" t="str">
        <f>Activity!M194</f>
        <v/>
      </c>
      <c r="K185" t="str">
        <f>Activity!N194</f>
        <v/>
      </c>
      <c r="L185" s="7">
        <f>Activity!O194</f>
        <v>0</v>
      </c>
      <c r="M185" s="7" t="e">
        <f>Activity!#REF!</f>
        <v>#REF!</v>
      </c>
      <c r="N185" t="e">
        <f>Activity!#REF!</f>
        <v>#REF!</v>
      </c>
      <c r="O185" t="e">
        <f>Activity!#REF!</f>
        <v>#REF!</v>
      </c>
      <c r="P185">
        <f>Activity!W194</f>
        <v>0</v>
      </c>
    </row>
    <row r="186" spans="1:16" x14ac:dyDescent="0.3">
      <c r="A186" t="str">
        <f>Activity!B195</f>
        <v/>
      </c>
      <c r="B186">
        <f>Activity!E195</f>
        <v>0</v>
      </c>
      <c r="C186">
        <f>Activity!F195</f>
        <v>0</v>
      </c>
      <c r="D186">
        <f>Activity!G195</f>
        <v>0</v>
      </c>
      <c r="E186">
        <f>Activity!H195</f>
        <v>0</v>
      </c>
      <c r="F186" t="e">
        <f>Activity!#REF!</f>
        <v>#REF!</v>
      </c>
      <c r="G186">
        <f>Activity!J195</f>
        <v>0</v>
      </c>
      <c r="H186">
        <f>Activity!K195</f>
        <v>0</v>
      </c>
      <c r="I186" t="str">
        <f>Activity!L195</f>
        <v/>
      </c>
      <c r="J186" t="str">
        <f>Activity!M195</f>
        <v/>
      </c>
      <c r="K186" t="str">
        <f>Activity!N195</f>
        <v/>
      </c>
      <c r="L186" s="7">
        <f>Activity!O195</f>
        <v>0</v>
      </c>
      <c r="M186" s="7" t="e">
        <f>Activity!#REF!</f>
        <v>#REF!</v>
      </c>
      <c r="N186" t="e">
        <f>Activity!#REF!</f>
        <v>#REF!</v>
      </c>
      <c r="O186" t="e">
        <f>Activity!#REF!</f>
        <v>#REF!</v>
      </c>
      <c r="P186">
        <f>Activity!W195</f>
        <v>0</v>
      </c>
    </row>
    <row r="187" spans="1:16" x14ac:dyDescent="0.3">
      <c r="A187" t="str">
        <f>Activity!B196</f>
        <v/>
      </c>
      <c r="B187">
        <f>Activity!E196</f>
        <v>0</v>
      </c>
      <c r="C187">
        <f>Activity!F196</f>
        <v>0</v>
      </c>
      <c r="D187">
        <f>Activity!G196</f>
        <v>0</v>
      </c>
      <c r="E187">
        <f>Activity!H196</f>
        <v>0</v>
      </c>
      <c r="F187" t="e">
        <f>Activity!#REF!</f>
        <v>#REF!</v>
      </c>
      <c r="G187">
        <f>Activity!J196</f>
        <v>0</v>
      </c>
      <c r="H187">
        <f>Activity!K196</f>
        <v>0</v>
      </c>
      <c r="I187" t="str">
        <f>Activity!L196</f>
        <v/>
      </c>
      <c r="J187" t="str">
        <f>Activity!M196</f>
        <v/>
      </c>
      <c r="K187" t="str">
        <f>Activity!N196</f>
        <v/>
      </c>
      <c r="L187" s="7">
        <f>Activity!O196</f>
        <v>0</v>
      </c>
      <c r="M187" s="7" t="e">
        <f>Activity!#REF!</f>
        <v>#REF!</v>
      </c>
      <c r="N187" t="e">
        <f>Activity!#REF!</f>
        <v>#REF!</v>
      </c>
      <c r="O187" t="e">
        <f>Activity!#REF!</f>
        <v>#REF!</v>
      </c>
      <c r="P187">
        <f>Activity!W196</f>
        <v>0</v>
      </c>
    </row>
    <row r="188" spans="1:16" x14ac:dyDescent="0.3">
      <c r="A188" t="str">
        <f>Activity!B197</f>
        <v/>
      </c>
      <c r="B188">
        <f>Activity!E197</f>
        <v>0</v>
      </c>
      <c r="C188">
        <f>Activity!F197</f>
        <v>0</v>
      </c>
      <c r="D188">
        <f>Activity!G197</f>
        <v>0</v>
      </c>
      <c r="E188">
        <f>Activity!H197</f>
        <v>0</v>
      </c>
      <c r="F188" t="e">
        <f>Activity!#REF!</f>
        <v>#REF!</v>
      </c>
      <c r="G188">
        <f>Activity!J197</f>
        <v>0</v>
      </c>
      <c r="H188">
        <f>Activity!K197</f>
        <v>0</v>
      </c>
      <c r="I188" t="str">
        <f>Activity!L197</f>
        <v/>
      </c>
      <c r="J188" t="str">
        <f>Activity!M197</f>
        <v/>
      </c>
      <c r="K188" t="str">
        <f>Activity!N197</f>
        <v/>
      </c>
      <c r="L188" s="7">
        <f>Activity!O197</f>
        <v>0</v>
      </c>
      <c r="M188" s="7" t="e">
        <f>Activity!#REF!</f>
        <v>#REF!</v>
      </c>
      <c r="N188" t="e">
        <f>Activity!#REF!</f>
        <v>#REF!</v>
      </c>
      <c r="O188" t="e">
        <f>Activity!#REF!</f>
        <v>#REF!</v>
      </c>
      <c r="P188">
        <f>Activity!W197</f>
        <v>0</v>
      </c>
    </row>
    <row r="189" spans="1:16" x14ac:dyDescent="0.3">
      <c r="A189" t="str">
        <f>Activity!B198</f>
        <v/>
      </c>
      <c r="B189">
        <f>Activity!E198</f>
        <v>0</v>
      </c>
      <c r="C189">
        <f>Activity!F198</f>
        <v>0</v>
      </c>
      <c r="D189">
        <f>Activity!G198</f>
        <v>0</v>
      </c>
      <c r="E189">
        <f>Activity!H198</f>
        <v>0</v>
      </c>
      <c r="F189" t="e">
        <f>Activity!#REF!</f>
        <v>#REF!</v>
      </c>
      <c r="G189">
        <f>Activity!J198</f>
        <v>0</v>
      </c>
      <c r="H189">
        <f>Activity!K198</f>
        <v>0</v>
      </c>
      <c r="I189" t="str">
        <f>Activity!L198</f>
        <v/>
      </c>
      <c r="J189" t="str">
        <f>Activity!M198</f>
        <v/>
      </c>
      <c r="K189" t="str">
        <f>Activity!N198</f>
        <v/>
      </c>
      <c r="L189" s="7">
        <f>Activity!O198</f>
        <v>0</v>
      </c>
      <c r="M189" s="7" t="e">
        <f>Activity!#REF!</f>
        <v>#REF!</v>
      </c>
      <c r="N189" t="e">
        <f>Activity!#REF!</f>
        <v>#REF!</v>
      </c>
      <c r="O189" t="e">
        <f>Activity!#REF!</f>
        <v>#REF!</v>
      </c>
      <c r="P189">
        <f>Activity!W198</f>
        <v>0</v>
      </c>
    </row>
    <row r="190" spans="1:16" x14ac:dyDescent="0.3">
      <c r="A190" t="str">
        <f>Activity!B199</f>
        <v/>
      </c>
      <c r="B190">
        <f>Activity!E199</f>
        <v>0</v>
      </c>
      <c r="C190">
        <f>Activity!F199</f>
        <v>0</v>
      </c>
      <c r="D190">
        <f>Activity!G199</f>
        <v>0</v>
      </c>
      <c r="E190">
        <f>Activity!H199</f>
        <v>0</v>
      </c>
      <c r="F190" t="e">
        <f>Activity!#REF!</f>
        <v>#REF!</v>
      </c>
      <c r="G190">
        <f>Activity!J199</f>
        <v>0</v>
      </c>
      <c r="H190">
        <f>Activity!K199</f>
        <v>0</v>
      </c>
      <c r="I190" t="str">
        <f>Activity!L199</f>
        <v/>
      </c>
      <c r="J190" t="str">
        <f>Activity!M199</f>
        <v/>
      </c>
      <c r="K190" t="str">
        <f>Activity!N199</f>
        <v/>
      </c>
      <c r="L190" s="7">
        <f>Activity!O199</f>
        <v>0</v>
      </c>
      <c r="M190" s="7" t="e">
        <f>Activity!#REF!</f>
        <v>#REF!</v>
      </c>
      <c r="N190" t="e">
        <f>Activity!#REF!</f>
        <v>#REF!</v>
      </c>
      <c r="O190" t="e">
        <f>Activity!#REF!</f>
        <v>#REF!</v>
      </c>
      <c r="P190">
        <f>Activity!W199</f>
        <v>0</v>
      </c>
    </row>
    <row r="191" spans="1:16" x14ac:dyDescent="0.3">
      <c r="A191" t="str">
        <f>Activity!B200</f>
        <v/>
      </c>
      <c r="B191">
        <f>Activity!E200</f>
        <v>0</v>
      </c>
      <c r="C191">
        <f>Activity!F200</f>
        <v>0</v>
      </c>
      <c r="D191">
        <f>Activity!G200</f>
        <v>0</v>
      </c>
      <c r="E191">
        <f>Activity!H200</f>
        <v>0</v>
      </c>
      <c r="F191" t="e">
        <f>Activity!#REF!</f>
        <v>#REF!</v>
      </c>
      <c r="G191">
        <f>Activity!J200</f>
        <v>0</v>
      </c>
      <c r="H191">
        <f>Activity!K200</f>
        <v>0</v>
      </c>
      <c r="I191" t="str">
        <f>Activity!L200</f>
        <v/>
      </c>
      <c r="J191" t="str">
        <f>Activity!M200</f>
        <v/>
      </c>
      <c r="K191" t="str">
        <f>Activity!N200</f>
        <v/>
      </c>
      <c r="L191" s="7">
        <f>Activity!O200</f>
        <v>0</v>
      </c>
      <c r="M191" s="7" t="e">
        <f>Activity!#REF!</f>
        <v>#REF!</v>
      </c>
      <c r="N191" t="e">
        <f>Activity!#REF!</f>
        <v>#REF!</v>
      </c>
      <c r="O191" t="e">
        <f>Activity!#REF!</f>
        <v>#REF!</v>
      </c>
      <c r="P191">
        <f>Activity!W200</f>
        <v>0</v>
      </c>
    </row>
    <row r="192" spans="1:16" x14ac:dyDescent="0.3">
      <c r="A192" t="str">
        <f>Activity!B201</f>
        <v/>
      </c>
      <c r="B192">
        <f>Activity!E201</f>
        <v>0</v>
      </c>
      <c r="C192">
        <f>Activity!F201</f>
        <v>0</v>
      </c>
      <c r="D192">
        <f>Activity!G201</f>
        <v>0</v>
      </c>
      <c r="E192">
        <f>Activity!H201</f>
        <v>0</v>
      </c>
      <c r="F192" t="e">
        <f>Activity!#REF!</f>
        <v>#REF!</v>
      </c>
      <c r="G192">
        <f>Activity!J201</f>
        <v>0</v>
      </c>
      <c r="H192">
        <f>Activity!K201</f>
        <v>0</v>
      </c>
      <c r="I192" t="str">
        <f>Activity!L201</f>
        <v/>
      </c>
      <c r="J192" t="str">
        <f>Activity!M201</f>
        <v/>
      </c>
      <c r="K192" t="str">
        <f>Activity!N201</f>
        <v/>
      </c>
      <c r="L192" s="7">
        <f>Activity!O201</f>
        <v>0</v>
      </c>
      <c r="M192" s="7" t="e">
        <f>Activity!#REF!</f>
        <v>#REF!</v>
      </c>
      <c r="N192" t="e">
        <f>Activity!#REF!</f>
        <v>#REF!</v>
      </c>
      <c r="O192" t="e">
        <f>Activity!#REF!</f>
        <v>#REF!</v>
      </c>
      <c r="P192">
        <f>Activity!W201</f>
        <v>0</v>
      </c>
    </row>
    <row r="193" spans="1:16" x14ac:dyDescent="0.3">
      <c r="A193" t="str">
        <f>Activity!B202</f>
        <v/>
      </c>
      <c r="B193">
        <f>Activity!E202</f>
        <v>0</v>
      </c>
      <c r="C193">
        <f>Activity!F202</f>
        <v>0</v>
      </c>
      <c r="D193">
        <f>Activity!G202</f>
        <v>0</v>
      </c>
      <c r="E193">
        <f>Activity!H202</f>
        <v>0</v>
      </c>
      <c r="F193" t="e">
        <f>Activity!#REF!</f>
        <v>#REF!</v>
      </c>
      <c r="G193">
        <f>Activity!J202</f>
        <v>0</v>
      </c>
      <c r="H193">
        <f>Activity!K202</f>
        <v>0</v>
      </c>
      <c r="I193" t="str">
        <f>Activity!L202</f>
        <v/>
      </c>
      <c r="J193" t="str">
        <f>Activity!M202</f>
        <v/>
      </c>
      <c r="K193" t="str">
        <f>Activity!N202</f>
        <v/>
      </c>
      <c r="L193" s="7">
        <f>Activity!O202</f>
        <v>0</v>
      </c>
      <c r="M193" s="7" t="e">
        <f>Activity!#REF!</f>
        <v>#REF!</v>
      </c>
      <c r="N193" t="e">
        <f>Activity!#REF!</f>
        <v>#REF!</v>
      </c>
      <c r="O193" t="e">
        <f>Activity!#REF!</f>
        <v>#REF!</v>
      </c>
      <c r="P193">
        <f>Activity!W202</f>
        <v>0</v>
      </c>
    </row>
    <row r="194" spans="1:16" x14ac:dyDescent="0.3">
      <c r="A194" t="str">
        <f>Activity!B203</f>
        <v/>
      </c>
      <c r="B194">
        <f>Activity!E203</f>
        <v>0</v>
      </c>
      <c r="C194">
        <f>Activity!F203</f>
        <v>0</v>
      </c>
      <c r="D194">
        <f>Activity!G203</f>
        <v>0</v>
      </c>
      <c r="E194">
        <f>Activity!H203</f>
        <v>0</v>
      </c>
      <c r="F194" t="e">
        <f>Activity!#REF!</f>
        <v>#REF!</v>
      </c>
      <c r="G194">
        <f>Activity!J203</f>
        <v>0</v>
      </c>
      <c r="H194">
        <f>Activity!K203</f>
        <v>0</v>
      </c>
      <c r="I194" t="str">
        <f>Activity!L203</f>
        <v/>
      </c>
      <c r="J194" t="str">
        <f>Activity!M203</f>
        <v/>
      </c>
      <c r="K194" t="str">
        <f>Activity!N203</f>
        <v/>
      </c>
      <c r="L194" s="7">
        <f>Activity!O203</f>
        <v>0</v>
      </c>
      <c r="M194" s="7" t="e">
        <f>Activity!#REF!</f>
        <v>#REF!</v>
      </c>
      <c r="N194" t="e">
        <f>Activity!#REF!</f>
        <v>#REF!</v>
      </c>
      <c r="O194" t="e">
        <f>Activity!#REF!</f>
        <v>#REF!</v>
      </c>
      <c r="P194">
        <f>Activity!W203</f>
        <v>0</v>
      </c>
    </row>
    <row r="195" spans="1:16" x14ac:dyDescent="0.3">
      <c r="A195" t="str">
        <f>Activity!B204</f>
        <v/>
      </c>
      <c r="B195">
        <f>Activity!E204</f>
        <v>0</v>
      </c>
      <c r="C195">
        <f>Activity!F204</f>
        <v>0</v>
      </c>
      <c r="D195">
        <f>Activity!G204</f>
        <v>0</v>
      </c>
      <c r="E195">
        <f>Activity!H204</f>
        <v>0</v>
      </c>
      <c r="F195" t="e">
        <f>Activity!#REF!</f>
        <v>#REF!</v>
      </c>
      <c r="G195">
        <f>Activity!J204</f>
        <v>0</v>
      </c>
      <c r="H195">
        <f>Activity!K204</f>
        <v>0</v>
      </c>
      <c r="I195" t="str">
        <f>Activity!L204</f>
        <v/>
      </c>
      <c r="J195" t="str">
        <f>Activity!M204</f>
        <v/>
      </c>
      <c r="K195" t="str">
        <f>Activity!N204</f>
        <v/>
      </c>
      <c r="L195" s="7">
        <f>Activity!O204</f>
        <v>0</v>
      </c>
      <c r="M195" s="7" t="e">
        <f>Activity!#REF!</f>
        <v>#REF!</v>
      </c>
      <c r="N195" t="e">
        <f>Activity!#REF!</f>
        <v>#REF!</v>
      </c>
      <c r="O195" t="e">
        <f>Activity!#REF!</f>
        <v>#REF!</v>
      </c>
      <c r="P195">
        <f>Activity!W204</f>
        <v>0</v>
      </c>
    </row>
    <row r="196" spans="1:16" x14ac:dyDescent="0.3">
      <c r="A196" t="str">
        <f>Activity!B205</f>
        <v/>
      </c>
      <c r="B196">
        <f>Activity!E205</f>
        <v>0</v>
      </c>
      <c r="C196">
        <f>Activity!F205</f>
        <v>0</v>
      </c>
      <c r="D196">
        <f>Activity!G205</f>
        <v>0</v>
      </c>
      <c r="E196">
        <f>Activity!H205</f>
        <v>0</v>
      </c>
      <c r="F196" t="e">
        <f>Activity!#REF!</f>
        <v>#REF!</v>
      </c>
      <c r="G196">
        <f>Activity!J205</f>
        <v>0</v>
      </c>
      <c r="H196">
        <f>Activity!K205</f>
        <v>0</v>
      </c>
      <c r="I196" t="str">
        <f>Activity!L205</f>
        <v/>
      </c>
      <c r="J196" t="str">
        <f>Activity!M205</f>
        <v/>
      </c>
      <c r="K196" t="str">
        <f>Activity!N205</f>
        <v/>
      </c>
      <c r="L196" s="7">
        <f>Activity!O205</f>
        <v>0</v>
      </c>
      <c r="M196" s="7" t="e">
        <f>Activity!#REF!</f>
        <v>#REF!</v>
      </c>
      <c r="N196" t="e">
        <f>Activity!#REF!</f>
        <v>#REF!</v>
      </c>
      <c r="O196" t="e">
        <f>Activity!#REF!</f>
        <v>#REF!</v>
      </c>
      <c r="P196">
        <f>Activity!W205</f>
        <v>0</v>
      </c>
    </row>
    <row r="197" spans="1:16" x14ac:dyDescent="0.3">
      <c r="A197" t="str">
        <f>Activity!B206</f>
        <v/>
      </c>
      <c r="B197">
        <f>Activity!E206</f>
        <v>0</v>
      </c>
      <c r="C197">
        <f>Activity!F206</f>
        <v>0</v>
      </c>
      <c r="D197">
        <f>Activity!G206</f>
        <v>0</v>
      </c>
      <c r="E197">
        <f>Activity!H206</f>
        <v>0</v>
      </c>
      <c r="F197" t="e">
        <f>Activity!#REF!</f>
        <v>#REF!</v>
      </c>
      <c r="G197">
        <f>Activity!J206</f>
        <v>0</v>
      </c>
      <c r="H197">
        <f>Activity!K206</f>
        <v>0</v>
      </c>
      <c r="I197" t="str">
        <f>Activity!L206</f>
        <v/>
      </c>
      <c r="J197" t="str">
        <f>Activity!M206</f>
        <v/>
      </c>
      <c r="K197" t="str">
        <f>Activity!N206</f>
        <v/>
      </c>
      <c r="L197" s="7">
        <f>Activity!O206</f>
        <v>0</v>
      </c>
      <c r="M197" s="7" t="e">
        <f>Activity!#REF!</f>
        <v>#REF!</v>
      </c>
      <c r="N197" t="e">
        <f>Activity!#REF!</f>
        <v>#REF!</v>
      </c>
      <c r="O197" t="e">
        <f>Activity!#REF!</f>
        <v>#REF!</v>
      </c>
      <c r="P197">
        <f>Activity!W206</f>
        <v>0</v>
      </c>
    </row>
    <row r="198" spans="1:16" x14ac:dyDescent="0.3">
      <c r="A198" t="str">
        <f>Activity!B207</f>
        <v/>
      </c>
      <c r="B198">
        <f>Activity!E207</f>
        <v>0</v>
      </c>
      <c r="C198">
        <f>Activity!F207</f>
        <v>0</v>
      </c>
      <c r="D198">
        <f>Activity!G207</f>
        <v>0</v>
      </c>
      <c r="E198">
        <f>Activity!H207</f>
        <v>0</v>
      </c>
      <c r="F198" t="e">
        <f>Activity!#REF!</f>
        <v>#REF!</v>
      </c>
      <c r="G198">
        <f>Activity!J207</f>
        <v>0</v>
      </c>
      <c r="H198">
        <f>Activity!K207</f>
        <v>0</v>
      </c>
      <c r="I198" t="str">
        <f>Activity!L207</f>
        <v/>
      </c>
      <c r="J198" t="str">
        <f>Activity!M207</f>
        <v/>
      </c>
      <c r="K198" t="str">
        <f>Activity!N207</f>
        <v/>
      </c>
      <c r="L198" s="7">
        <f>Activity!O207</f>
        <v>0</v>
      </c>
      <c r="M198" s="7" t="e">
        <f>Activity!#REF!</f>
        <v>#REF!</v>
      </c>
      <c r="N198" t="e">
        <f>Activity!#REF!</f>
        <v>#REF!</v>
      </c>
      <c r="O198" t="e">
        <f>Activity!#REF!</f>
        <v>#REF!</v>
      </c>
      <c r="P198">
        <f>Activity!W207</f>
        <v>0</v>
      </c>
    </row>
    <row r="199" spans="1:16" x14ac:dyDescent="0.3">
      <c r="A199" t="str">
        <f>Activity!B208</f>
        <v/>
      </c>
      <c r="B199">
        <f>Activity!E208</f>
        <v>0</v>
      </c>
      <c r="C199">
        <f>Activity!F208</f>
        <v>0</v>
      </c>
      <c r="D199">
        <f>Activity!G208</f>
        <v>0</v>
      </c>
      <c r="E199">
        <f>Activity!H208</f>
        <v>0</v>
      </c>
      <c r="F199" t="e">
        <f>Activity!#REF!</f>
        <v>#REF!</v>
      </c>
      <c r="G199">
        <f>Activity!J208</f>
        <v>0</v>
      </c>
      <c r="H199">
        <f>Activity!K208</f>
        <v>0</v>
      </c>
      <c r="I199" t="str">
        <f>Activity!L208</f>
        <v/>
      </c>
      <c r="J199" t="str">
        <f>Activity!M208</f>
        <v/>
      </c>
      <c r="K199" t="str">
        <f>Activity!N208</f>
        <v/>
      </c>
      <c r="L199" s="7">
        <f>Activity!O208</f>
        <v>0</v>
      </c>
      <c r="M199" s="7" t="e">
        <f>Activity!#REF!</f>
        <v>#REF!</v>
      </c>
      <c r="N199" t="e">
        <f>Activity!#REF!</f>
        <v>#REF!</v>
      </c>
      <c r="O199" t="e">
        <f>Activity!#REF!</f>
        <v>#REF!</v>
      </c>
      <c r="P199">
        <f>Activity!W208</f>
        <v>0</v>
      </c>
    </row>
    <row r="200" spans="1:16" x14ac:dyDescent="0.3">
      <c r="A200" t="str">
        <f>Activity!B209</f>
        <v/>
      </c>
      <c r="B200">
        <f>Activity!E209</f>
        <v>0</v>
      </c>
      <c r="C200">
        <f>Activity!F209</f>
        <v>0</v>
      </c>
      <c r="D200">
        <f>Activity!G209</f>
        <v>0</v>
      </c>
      <c r="E200">
        <f>Activity!H209</f>
        <v>0</v>
      </c>
      <c r="F200" t="e">
        <f>Activity!#REF!</f>
        <v>#REF!</v>
      </c>
      <c r="G200">
        <f>Activity!J209</f>
        <v>0</v>
      </c>
      <c r="H200">
        <f>Activity!K209</f>
        <v>0</v>
      </c>
      <c r="I200" t="str">
        <f>Activity!L209</f>
        <v/>
      </c>
      <c r="J200" t="str">
        <f>Activity!M209</f>
        <v/>
      </c>
      <c r="K200" t="str">
        <f>Activity!N209</f>
        <v/>
      </c>
      <c r="L200" s="7">
        <f>Activity!O209</f>
        <v>0</v>
      </c>
      <c r="M200" s="7" t="e">
        <f>Activity!#REF!</f>
        <v>#REF!</v>
      </c>
      <c r="N200" t="e">
        <f>Activity!#REF!</f>
        <v>#REF!</v>
      </c>
      <c r="O200" t="e">
        <f>Activity!#REF!</f>
        <v>#REF!</v>
      </c>
      <c r="P200">
        <f>Activity!W209</f>
        <v>0</v>
      </c>
    </row>
    <row r="201" spans="1:16" x14ac:dyDescent="0.3">
      <c r="A201" t="str">
        <f>Activity!B210</f>
        <v/>
      </c>
      <c r="B201">
        <f>Activity!E210</f>
        <v>0</v>
      </c>
      <c r="C201">
        <f>Activity!F210</f>
        <v>0</v>
      </c>
      <c r="D201">
        <f>Activity!G210</f>
        <v>0</v>
      </c>
      <c r="E201">
        <f>Activity!H210</f>
        <v>0</v>
      </c>
      <c r="F201" t="e">
        <f>Activity!#REF!</f>
        <v>#REF!</v>
      </c>
      <c r="G201">
        <f>Activity!J210</f>
        <v>0</v>
      </c>
      <c r="H201">
        <f>Activity!K210</f>
        <v>0</v>
      </c>
      <c r="I201" t="str">
        <f>Activity!L210</f>
        <v/>
      </c>
      <c r="J201" t="str">
        <f>Activity!M210</f>
        <v/>
      </c>
      <c r="K201" t="str">
        <f>Activity!N210</f>
        <v/>
      </c>
      <c r="L201" s="7">
        <f>Activity!O210</f>
        <v>0</v>
      </c>
      <c r="M201" s="7" t="e">
        <f>Activity!#REF!</f>
        <v>#REF!</v>
      </c>
      <c r="N201" t="e">
        <f>Activity!#REF!</f>
        <v>#REF!</v>
      </c>
      <c r="O201" t="e">
        <f>Activity!#REF!</f>
        <v>#REF!</v>
      </c>
      <c r="P201">
        <f>Activity!W210</f>
        <v>0</v>
      </c>
    </row>
    <row r="202" spans="1:16" x14ac:dyDescent="0.3">
      <c r="A202" t="str">
        <f>Activity!B211</f>
        <v/>
      </c>
      <c r="B202">
        <f>Activity!E211</f>
        <v>0</v>
      </c>
      <c r="C202">
        <f>Activity!F211</f>
        <v>0</v>
      </c>
      <c r="D202">
        <f>Activity!G211</f>
        <v>0</v>
      </c>
      <c r="E202">
        <f>Activity!H211</f>
        <v>0</v>
      </c>
      <c r="F202" t="e">
        <f>Activity!#REF!</f>
        <v>#REF!</v>
      </c>
      <c r="G202">
        <f>Activity!J211</f>
        <v>0</v>
      </c>
      <c r="H202">
        <f>Activity!K211</f>
        <v>0</v>
      </c>
      <c r="I202" t="str">
        <f>Activity!L211</f>
        <v/>
      </c>
      <c r="J202" t="str">
        <f>Activity!M211</f>
        <v/>
      </c>
      <c r="K202" t="str">
        <f>Activity!N211</f>
        <v/>
      </c>
      <c r="L202" s="7">
        <f>Activity!O211</f>
        <v>0</v>
      </c>
      <c r="M202" s="7" t="e">
        <f>Activity!#REF!</f>
        <v>#REF!</v>
      </c>
      <c r="N202" t="e">
        <f>Activity!#REF!</f>
        <v>#REF!</v>
      </c>
      <c r="O202" t="e">
        <f>Activity!#REF!</f>
        <v>#REF!</v>
      </c>
      <c r="P202">
        <f>Activity!W211</f>
        <v>0</v>
      </c>
    </row>
    <row r="203" spans="1:16" x14ac:dyDescent="0.3">
      <c r="A203" t="str">
        <f>Activity!B212</f>
        <v/>
      </c>
      <c r="B203">
        <f>Activity!E212</f>
        <v>0</v>
      </c>
      <c r="C203">
        <f>Activity!F212</f>
        <v>0</v>
      </c>
      <c r="D203">
        <f>Activity!G212</f>
        <v>0</v>
      </c>
      <c r="E203">
        <f>Activity!H212</f>
        <v>0</v>
      </c>
      <c r="F203" t="e">
        <f>Activity!#REF!</f>
        <v>#REF!</v>
      </c>
      <c r="G203">
        <f>Activity!J212</f>
        <v>0</v>
      </c>
      <c r="H203">
        <f>Activity!K212</f>
        <v>0</v>
      </c>
      <c r="I203" t="str">
        <f>Activity!L212</f>
        <v/>
      </c>
      <c r="J203" t="str">
        <f>Activity!M212</f>
        <v/>
      </c>
      <c r="K203" t="str">
        <f>Activity!N212</f>
        <v/>
      </c>
      <c r="L203" s="7">
        <f>Activity!O212</f>
        <v>0</v>
      </c>
      <c r="M203" s="7" t="e">
        <f>Activity!#REF!</f>
        <v>#REF!</v>
      </c>
      <c r="N203" t="e">
        <f>Activity!#REF!</f>
        <v>#REF!</v>
      </c>
      <c r="O203" t="e">
        <f>Activity!#REF!</f>
        <v>#REF!</v>
      </c>
      <c r="P203">
        <f>Activity!W212</f>
        <v>0</v>
      </c>
    </row>
    <row r="204" spans="1:16" x14ac:dyDescent="0.3">
      <c r="A204" t="str">
        <f>Activity!B213</f>
        <v/>
      </c>
      <c r="B204">
        <f>Activity!E213</f>
        <v>0</v>
      </c>
      <c r="C204">
        <f>Activity!F213</f>
        <v>0</v>
      </c>
      <c r="D204">
        <f>Activity!G213</f>
        <v>0</v>
      </c>
      <c r="E204">
        <f>Activity!H213</f>
        <v>0</v>
      </c>
      <c r="F204" t="e">
        <f>Activity!#REF!</f>
        <v>#REF!</v>
      </c>
      <c r="G204">
        <f>Activity!J213</f>
        <v>0</v>
      </c>
      <c r="H204">
        <f>Activity!K213</f>
        <v>0</v>
      </c>
      <c r="I204" t="str">
        <f>Activity!L213</f>
        <v/>
      </c>
      <c r="J204" t="str">
        <f>Activity!M213</f>
        <v/>
      </c>
      <c r="K204" t="str">
        <f>Activity!N213</f>
        <v/>
      </c>
      <c r="L204" s="7">
        <f>Activity!O213</f>
        <v>0</v>
      </c>
      <c r="M204" s="7" t="e">
        <f>Activity!#REF!</f>
        <v>#REF!</v>
      </c>
      <c r="N204" t="e">
        <f>Activity!#REF!</f>
        <v>#REF!</v>
      </c>
      <c r="O204" t="e">
        <f>Activity!#REF!</f>
        <v>#REF!</v>
      </c>
      <c r="P204">
        <f>Activity!W213</f>
        <v>0</v>
      </c>
    </row>
    <row r="205" spans="1:16" x14ac:dyDescent="0.3">
      <c r="A205" t="str">
        <f>Activity!B214</f>
        <v/>
      </c>
      <c r="B205">
        <f>Activity!E214</f>
        <v>0</v>
      </c>
      <c r="C205">
        <f>Activity!F214</f>
        <v>0</v>
      </c>
      <c r="D205">
        <f>Activity!G214</f>
        <v>0</v>
      </c>
      <c r="E205">
        <f>Activity!H214</f>
        <v>0</v>
      </c>
      <c r="F205" t="e">
        <f>Activity!#REF!</f>
        <v>#REF!</v>
      </c>
      <c r="G205">
        <f>Activity!J214</f>
        <v>0</v>
      </c>
      <c r="H205">
        <f>Activity!K214</f>
        <v>0</v>
      </c>
      <c r="I205" t="str">
        <f>Activity!L214</f>
        <v/>
      </c>
      <c r="J205" t="str">
        <f>Activity!M214</f>
        <v/>
      </c>
      <c r="K205" t="str">
        <f>Activity!N214</f>
        <v/>
      </c>
      <c r="L205" s="7">
        <f>Activity!O214</f>
        <v>0</v>
      </c>
      <c r="M205" s="7" t="e">
        <f>Activity!#REF!</f>
        <v>#REF!</v>
      </c>
      <c r="N205" t="e">
        <f>Activity!#REF!</f>
        <v>#REF!</v>
      </c>
      <c r="O205" t="e">
        <f>Activity!#REF!</f>
        <v>#REF!</v>
      </c>
      <c r="P205">
        <f>Activity!W214</f>
        <v>0</v>
      </c>
    </row>
    <row r="206" spans="1:16" x14ac:dyDescent="0.3">
      <c r="A206" t="str">
        <f>Activity!B215</f>
        <v/>
      </c>
      <c r="B206">
        <f>Activity!E215</f>
        <v>0</v>
      </c>
      <c r="C206">
        <f>Activity!F215</f>
        <v>0</v>
      </c>
      <c r="D206">
        <f>Activity!G215</f>
        <v>0</v>
      </c>
      <c r="E206">
        <f>Activity!H215</f>
        <v>0</v>
      </c>
      <c r="F206" t="e">
        <f>Activity!#REF!</f>
        <v>#REF!</v>
      </c>
      <c r="G206">
        <f>Activity!J215</f>
        <v>0</v>
      </c>
      <c r="H206">
        <f>Activity!K215</f>
        <v>0</v>
      </c>
      <c r="I206" t="str">
        <f>Activity!L215</f>
        <v/>
      </c>
      <c r="J206" t="str">
        <f>Activity!M215</f>
        <v/>
      </c>
      <c r="K206" t="str">
        <f>Activity!N215</f>
        <v/>
      </c>
      <c r="L206" s="7">
        <f>Activity!O215</f>
        <v>0</v>
      </c>
      <c r="M206" s="7" t="e">
        <f>Activity!#REF!</f>
        <v>#REF!</v>
      </c>
      <c r="N206" t="e">
        <f>Activity!#REF!</f>
        <v>#REF!</v>
      </c>
      <c r="O206" t="e">
        <f>Activity!#REF!</f>
        <v>#REF!</v>
      </c>
      <c r="P206">
        <f>Activity!W215</f>
        <v>0</v>
      </c>
    </row>
    <row r="207" spans="1:16" x14ac:dyDescent="0.3">
      <c r="A207" t="str">
        <f>Activity!B216</f>
        <v/>
      </c>
      <c r="B207">
        <f>Activity!E216</f>
        <v>0</v>
      </c>
      <c r="C207">
        <f>Activity!F216</f>
        <v>0</v>
      </c>
      <c r="D207">
        <f>Activity!G216</f>
        <v>0</v>
      </c>
      <c r="E207">
        <f>Activity!H216</f>
        <v>0</v>
      </c>
      <c r="F207" t="e">
        <f>Activity!#REF!</f>
        <v>#REF!</v>
      </c>
      <c r="G207">
        <f>Activity!J216</f>
        <v>0</v>
      </c>
      <c r="H207">
        <f>Activity!K216</f>
        <v>0</v>
      </c>
      <c r="I207" t="str">
        <f>Activity!L216</f>
        <v/>
      </c>
      <c r="J207" t="str">
        <f>Activity!M216</f>
        <v/>
      </c>
      <c r="K207" t="str">
        <f>Activity!N216</f>
        <v/>
      </c>
      <c r="L207" s="7">
        <f>Activity!O216</f>
        <v>0</v>
      </c>
      <c r="M207" s="7" t="e">
        <f>Activity!#REF!</f>
        <v>#REF!</v>
      </c>
      <c r="N207" t="e">
        <f>Activity!#REF!</f>
        <v>#REF!</v>
      </c>
      <c r="O207" t="e">
        <f>Activity!#REF!</f>
        <v>#REF!</v>
      </c>
      <c r="P207">
        <f>Activity!W216</f>
        <v>0</v>
      </c>
    </row>
    <row r="208" spans="1:16" x14ac:dyDescent="0.3">
      <c r="A208" t="str">
        <f>Activity!B217</f>
        <v/>
      </c>
      <c r="B208">
        <f>Activity!E217</f>
        <v>0</v>
      </c>
      <c r="C208">
        <f>Activity!F217</f>
        <v>0</v>
      </c>
      <c r="D208">
        <f>Activity!G217</f>
        <v>0</v>
      </c>
      <c r="E208">
        <f>Activity!H217</f>
        <v>0</v>
      </c>
      <c r="F208" t="e">
        <f>Activity!#REF!</f>
        <v>#REF!</v>
      </c>
      <c r="G208">
        <f>Activity!J217</f>
        <v>0</v>
      </c>
      <c r="H208">
        <f>Activity!K217</f>
        <v>0</v>
      </c>
      <c r="I208" t="str">
        <f>Activity!L217</f>
        <v/>
      </c>
      <c r="J208" t="str">
        <f>Activity!M217</f>
        <v/>
      </c>
      <c r="K208" t="str">
        <f>Activity!N217</f>
        <v/>
      </c>
      <c r="L208" s="7">
        <f>Activity!O217</f>
        <v>0</v>
      </c>
      <c r="M208" s="7" t="e">
        <f>Activity!#REF!</f>
        <v>#REF!</v>
      </c>
      <c r="N208" t="e">
        <f>Activity!#REF!</f>
        <v>#REF!</v>
      </c>
      <c r="O208" t="e">
        <f>Activity!#REF!</f>
        <v>#REF!</v>
      </c>
      <c r="P208">
        <f>Activity!W217</f>
        <v>0</v>
      </c>
    </row>
    <row r="209" spans="1:16" x14ac:dyDescent="0.3">
      <c r="A209" t="str">
        <f>Activity!B218</f>
        <v/>
      </c>
      <c r="B209">
        <f>Activity!E218</f>
        <v>0</v>
      </c>
      <c r="C209">
        <f>Activity!F218</f>
        <v>0</v>
      </c>
      <c r="D209">
        <f>Activity!G218</f>
        <v>0</v>
      </c>
      <c r="E209">
        <f>Activity!H218</f>
        <v>0</v>
      </c>
      <c r="F209" t="e">
        <f>Activity!#REF!</f>
        <v>#REF!</v>
      </c>
      <c r="G209">
        <f>Activity!J218</f>
        <v>0</v>
      </c>
      <c r="H209">
        <f>Activity!K218</f>
        <v>0</v>
      </c>
      <c r="I209" t="str">
        <f>Activity!L218</f>
        <v/>
      </c>
      <c r="J209" t="str">
        <f>Activity!M218</f>
        <v/>
      </c>
      <c r="K209" t="str">
        <f>Activity!N218</f>
        <v/>
      </c>
      <c r="L209" s="7">
        <f>Activity!O218</f>
        <v>0</v>
      </c>
      <c r="M209" s="7" t="e">
        <f>Activity!#REF!</f>
        <v>#REF!</v>
      </c>
      <c r="N209" t="e">
        <f>Activity!#REF!</f>
        <v>#REF!</v>
      </c>
      <c r="O209" t="e">
        <f>Activity!#REF!</f>
        <v>#REF!</v>
      </c>
      <c r="P209">
        <f>Activity!W218</f>
        <v>0</v>
      </c>
    </row>
    <row r="210" spans="1:16" x14ac:dyDescent="0.3">
      <c r="A210" t="str">
        <f>Activity!B219</f>
        <v/>
      </c>
      <c r="B210">
        <f>Activity!E219</f>
        <v>0</v>
      </c>
      <c r="C210">
        <f>Activity!F219</f>
        <v>0</v>
      </c>
      <c r="D210">
        <f>Activity!G219</f>
        <v>0</v>
      </c>
      <c r="E210">
        <f>Activity!H219</f>
        <v>0</v>
      </c>
      <c r="F210" t="e">
        <f>Activity!#REF!</f>
        <v>#REF!</v>
      </c>
      <c r="G210">
        <f>Activity!J219</f>
        <v>0</v>
      </c>
      <c r="H210">
        <f>Activity!K219</f>
        <v>0</v>
      </c>
      <c r="I210" t="str">
        <f>Activity!L219</f>
        <v/>
      </c>
      <c r="J210" t="str">
        <f>Activity!M219</f>
        <v/>
      </c>
      <c r="K210" t="str">
        <f>Activity!N219</f>
        <v/>
      </c>
      <c r="L210" s="7">
        <f>Activity!O219</f>
        <v>0</v>
      </c>
      <c r="M210" s="7" t="e">
        <f>Activity!#REF!</f>
        <v>#REF!</v>
      </c>
      <c r="N210" t="e">
        <f>Activity!#REF!</f>
        <v>#REF!</v>
      </c>
      <c r="O210" t="e">
        <f>Activity!#REF!</f>
        <v>#REF!</v>
      </c>
      <c r="P210">
        <f>Activity!W219</f>
        <v>0</v>
      </c>
    </row>
    <row r="211" spans="1:16" x14ac:dyDescent="0.3">
      <c r="A211" t="str">
        <f>Activity!B220</f>
        <v/>
      </c>
      <c r="B211">
        <f>Activity!E220</f>
        <v>0</v>
      </c>
      <c r="C211">
        <f>Activity!F220</f>
        <v>0</v>
      </c>
      <c r="D211">
        <f>Activity!G220</f>
        <v>0</v>
      </c>
      <c r="E211">
        <f>Activity!H220</f>
        <v>0</v>
      </c>
      <c r="F211" t="e">
        <f>Activity!#REF!</f>
        <v>#REF!</v>
      </c>
      <c r="G211">
        <f>Activity!J220</f>
        <v>0</v>
      </c>
      <c r="H211">
        <f>Activity!K220</f>
        <v>0</v>
      </c>
      <c r="I211" t="str">
        <f>Activity!L220</f>
        <v/>
      </c>
      <c r="J211" t="str">
        <f>Activity!M220</f>
        <v/>
      </c>
      <c r="K211" t="str">
        <f>Activity!N220</f>
        <v/>
      </c>
      <c r="L211" s="7">
        <f>Activity!O220</f>
        <v>0</v>
      </c>
      <c r="M211" s="7" t="e">
        <f>Activity!#REF!</f>
        <v>#REF!</v>
      </c>
      <c r="N211" t="e">
        <f>Activity!#REF!</f>
        <v>#REF!</v>
      </c>
      <c r="O211" t="e">
        <f>Activity!#REF!</f>
        <v>#REF!</v>
      </c>
      <c r="P211">
        <f>Activity!W220</f>
        <v>0</v>
      </c>
    </row>
    <row r="212" spans="1:16" x14ac:dyDescent="0.3">
      <c r="A212" t="str">
        <f>Activity!B221</f>
        <v/>
      </c>
      <c r="B212">
        <f>Activity!E221</f>
        <v>0</v>
      </c>
      <c r="C212">
        <f>Activity!F221</f>
        <v>0</v>
      </c>
      <c r="D212">
        <f>Activity!G221</f>
        <v>0</v>
      </c>
      <c r="E212">
        <f>Activity!H221</f>
        <v>0</v>
      </c>
      <c r="F212" t="e">
        <f>Activity!#REF!</f>
        <v>#REF!</v>
      </c>
      <c r="G212">
        <f>Activity!J221</f>
        <v>0</v>
      </c>
      <c r="H212">
        <f>Activity!K221</f>
        <v>0</v>
      </c>
      <c r="I212" t="str">
        <f>Activity!L221</f>
        <v/>
      </c>
      <c r="J212" t="str">
        <f>Activity!M221</f>
        <v/>
      </c>
      <c r="K212" t="str">
        <f>Activity!N221</f>
        <v/>
      </c>
      <c r="L212" s="7">
        <f>Activity!O221</f>
        <v>0</v>
      </c>
      <c r="M212" s="7" t="e">
        <f>Activity!#REF!</f>
        <v>#REF!</v>
      </c>
      <c r="N212" t="e">
        <f>Activity!#REF!</f>
        <v>#REF!</v>
      </c>
      <c r="O212" t="e">
        <f>Activity!#REF!</f>
        <v>#REF!</v>
      </c>
      <c r="P212">
        <f>Activity!W221</f>
        <v>0</v>
      </c>
    </row>
    <row r="213" spans="1:16" x14ac:dyDescent="0.3">
      <c r="A213" t="str">
        <f>Activity!B222</f>
        <v/>
      </c>
      <c r="B213">
        <f>Activity!E222</f>
        <v>0</v>
      </c>
      <c r="C213">
        <f>Activity!F222</f>
        <v>0</v>
      </c>
      <c r="D213">
        <f>Activity!G222</f>
        <v>0</v>
      </c>
      <c r="E213">
        <f>Activity!H222</f>
        <v>0</v>
      </c>
      <c r="F213" t="e">
        <f>Activity!#REF!</f>
        <v>#REF!</v>
      </c>
      <c r="G213">
        <f>Activity!J222</f>
        <v>0</v>
      </c>
      <c r="H213">
        <f>Activity!K222</f>
        <v>0</v>
      </c>
      <c r="I213" t="str">
        <f>Activity!L222</f>
        <v/>
      </c>
      <c r="J213" t="str">
        <f>Activity!M222</f>
        <v/>
      </c>
      <c r="K213" t="str">
        <f>Activity!N222</f>
        <v/>
      </c>
      <c r="L213" s="7">
        <f>Activity!O222</f>
        <v>0</v>
      </c>
      <c r="M213" s="7" t="e">
        <f>Activity!#REF!</f>
        <v>#REF!</v>
      </c>
      <c r="N213" t="e">
        <f>Activity!#REF!</f>
        <v>#REF!</v>
      </c>
      <c r="O213" t="e">
        <f>Activity!#REF!</f>
        <v>#REF!</v>
      </c>
      <c r="P213">
        <f>Activity!W222</f>
        <v>0</v>
      </c>
    </row>
    <row r="214" spans="1:16" x14ac:dyDescent="0.3">
      <c r="A214" t="str">
        <f>Activity!B223</f>
        <v/>
      </c>
      <c r="B214">
        <f>Activity!E223</f>
        <v>0</v>
      </c>
      <c r="C214">
        <f>Activity!F223</f>
        <v>0</v>
      </c>
      <c r="D214">
        <f>Activity!G223</f>
        <v>0</v>
      </c>
      <c r="E214">
        <f>Activity!H223</f>
        <v>0</v>
      </c>
      <c r="F214" t="e">
        <f>Activity!#REF!</f>
        <v>#REF!</v>
      </c>
      <c r="G214">
        <f>Activity!J223</f>
        <v>0</v>
      </c>
      <c r="H214">
        <f>Activity!K223</f>
        <v>0</v>
      </c>
      <c r="I214" t="str">
        <f>Activity!L223</f>
        <v/>
      </c>
      <c r="J214" t="str">
        <f>Activity!M223</f>
        <v/>
      </c>
      <c r="K214" t="str">
        <f>Activity!N223</f>
        <v/>
      </c>
      <c r="L214" s="7">
        <f>Activity!O223</f>
        <v>0</v>
      </c>
      <c r="M214" s="7" t="e">
        <f>Activity!#REF!</f>
        <v>#REF!</v>
      </c>
      <c r="N214" t="e">
        <f>Activity!#REF!</f>
        <v>#REF!</v>
      </c>
      <c r="O214" t="e">
        <f>Activity!#REF!</f>
        <v>#REF!</v>
      </c>
      <c r="P214">
        <f>Activity!W223</f>
        <v>0</v>
      </c>
    </row>
    <row r="215" spans="1:16" x14ac:dyDescent="0.3">
      <c r="A215" t="str">
        <f>Activity!B224</f>
        <v/>
      </c>
      <c r="B215">
        <f>Activity!E224</f>
        <v>0</v>
      </c>
      <c r="C215">
        <f>Activity!F224</f>
        <v>0</v>
      </c>
      <c r="D215">
        <f>Activity!G224</f>
        <v>0</v>
      </c>
      <c r="E215">
        <f>Activity!H224</f>
        <v>0</v>
      </c>
      <c r="F215" t="e">
        <f>Activity!#REF!</f>
        <v>#REF!</v>
      </c>
      <c r="G215">
        <f>Activity!J224</f>
        <v>0</v>
      </c>
      <c r="H215">
        <f>Activity!K224</f>
        <v>0</v>
      </c>
      <c r="I215" t="str">
        <f>Activity!L224</f>
        <v/>
      </c>
      <c r="J215" t="str">
        <f>Activity!M224</f>
        <v/>
      </c>
      <c r="K215" t="str">
        <f>Activity!N224</f>
        <v/>
      </c>
      <c r="L215" s="7">
        <f>Activity!O224</f>
        <v>0</v>
      </c>
      <c r="M215" s="7" t="e">
        <f>Activity!#REF!</f>
        <v>#REF!</v>
      </c>
      <c r="N215" t="e">
        <f>Activity!#REF!</f>
        <v>#REF!</v>
      </c>
      <c r="O215" t="e">
        <f>Activity!#REF!</f>
        <v>#REF!</v>
      </c>
      <c r="P215">
        <f>Activity!W224</f>
        <v>0</v>
      </c>
    </row>
    <row r="216" spans="1:16" x14ac:dyDescent="0.3">
      <c r="A216" t="str">
        <f>Activity!B225</f>
        <v/>
      </c>
      <c r="B216">
        <f>Activity!E225</f>
        <v>0</v>
      </c>
      <c r="C216">
        <f>Activity!F225</f>
        <v>0</v>
      </c>
      <c r="D216">
        <f>Activity!G225</f>
        <v>0</v>
      </c>
      <c r="E216">
        <f>Activity!H225</f>
        <v>0</v>
      </c>
      <c r="F216" t="e">
        <f>Activity!#REF!</f>
        <v>#REF!</v>
      </c>
      <c r="G216">
        <f>Activity!J225</f>
        <v>0</v>
      </c>
      <c r="H216">
        <f>Activity!K225</f>
        <v>0</v>
      </c>
      <c r="I216" t="str">
        <f>Activity!L225</f>
        <v/>
      </c>
      <c r="J216" t="str">
        <f>Activity!M225</f>
        <v/>
      </c>
      <c r="K216" t="str">
        <f>Activity!N225</f>
        <v/>
      </c>
      <c r="L216" s="7">
        <f>Activity!O225</f>
        <v>0</v>
      </c>
      <c r="M216" s="7" t="e">
        <f>Activity!#REF!</f>
        <v>#REF!</v>
      </c>
      <c r="N216" t="e">
        <f>Activity!#REF!</f>
        <v>#REF!</v>
      </c>
      <c r="O216" t="e">
        <f>Activity!#REF!</f>
        <v>#REF!</v>
      </c>
      <c r="P216">
        <f>Activity!W225</f>
        <v>0</v>
      </c>
    </row>
    <row r="217" spans="1:16" x14ac:dyDescent="0.3">
      <c r="A217" t="str">
        <f>Activity!B226</f>
        <v/>
      </c>
      <c r="B217">
        <f>Activity!E226</f>
        <v>0</v>
      </c>
      <c r="C217">
        <f>Activity!F226</f>
        <v>0</v>
      </c>
      <c r="D217">
        <f>Activity!G226</f>
        <v>0</v>
      </c>
      <c r="E217">
        <f>Activity!H226</f>
        <v>0</v>
      </c>
      <c r="F217" t="e">
        <f>Activity!#REF!</f>
        <v>#REF!</v>
      </c>
      <c r="G217">
        <f>Activity!J226</f>
        <v>0</v>
      </c>
      <c r="H217">
        <f>Activity!K226</f>
        <v>0</v>
      </c>
      <c r="I217" t="str">
        <f>Activity!L226</f>
        <v/>
      </c>
      <c r="J217" t="str">
        <f>Activity!M226</f>
        <v/>
      </c>
      <c r="K217" t="str">
        <f>Activity!N226</f>
        <v/>
      </c>
      <c r="L217" s="7">
        <f>Activity!O226</f>
        <v>0</v>
      </c>
      <c r="M217" s="7" t="e">
        <f>Activity!#REF!</f>
        <v>#REF!</v>
      </c>
      <c r="N217" t="e">
        <f>Activity!#REF!</f>
        <v>#REF!</v>
      </c>
      <c r="O217" t="e">
        <f>Activity!#REF!</f>
        <v>#REF!</v>
      </c>
      <c r="P217">
        <f>Activity!W226</f>
        <v>0</v>
      </c>
    </row>
    <row r="218" spans="1:16" x14ac:dyDescent="0.3">
      <c r="A218" t="str">
        <f>Activity!B227</f>
        <v/>
      </c>
      <c r="B218">
        <f>Activity!E227</f>
        <v>0</v>
      </c>
      <c r="C218">
        <f>Activity!F227</f>
        <v>0</v>
      </c>
      <c r="D218">
        <f>Activity!G227</f>
        <v>0</v>
      </c>
      <c r="E218">
        <f>Activity!H227</f>
        <v>0</v>
      </c>
      <c r="F218" t="e">
        <f>Activity!#REF!</f>
        <v>#REF!</v>
      </c>
      <c r="G218">
        <f>Activity!J227</f>
        <v>0</v>
      </c>
      <c r="H218">
        <f>Activity!K227</f>
        <v>0</v>
      </c>
      <c r="I218" t="str">
        <f>Activity!L227</f>
        <v/>
      </c>
      <c r="J218" t="str">
        <f>Activity!M227</f>
        <v/>
      </c>
      <c r="K218" t="str">
        <f>Activity!N227</f>
        <v/>
      </c>
      <c r="L218" s="7">
        <f>Activity!O227</f>
        <v>0</v>
      </c>
      <c r="M218" s="7" t="e">
        <f>Activity!#REF!</f>
        <v>#REF!</v>
      </c>
      <c r="N218" t="e">
        <f>Activity!#REF!</f>
        <v>#REF!</v>
      </c>
      <c r="O218" t="e">
        <f>Activity!#REF!</f>
        <v>#REF!</v>
      </c>
      <c r="P218">
        <f>Activity!W227</f>
        <v>0</v>
      </c>
    </row>
    <row r="219" spans="1:16" x14ac:dyDescent="0.3">
      <c r="A219" t="str">
        <f>Activity!B228</f>
        <v/>
      </c>
      <c r="B219">
        <f>Activity!E228</f>
        <v>0</v>
      </c>
      <c r="C219">
        <f>Activity!F228</f>
        <v>0</v>
      </c>
      <c r="D219">
        <f>Activity!G228</f>
        <v>0</v>
      </c>
      <c r="E219">
        <f>Activity!H228</f>
        <v>0</v>
      </c>
      <c r="F219" t="e">
        <f>Activity!#REF!</f>
        <v>#REF!</v>
      </c>
      <c r="G219">
        <f>Activity!J228</f>
        <v>0</v>
      </c>
      <c r="H219">
        <f>Activity!K228</f>
        <v>0</v>
      </c>
      <c r="I219" t="str">
        <f>Activity!L228</f>
        <v/>
      </c>
      <c r="J219" t="str">
        <f>Activity!M228</f>
        <v/>
      </c>
      <c r="K219" t="str">
        <f>Activity!N228</f>
        <v/>
      </c>
      <c r="L219" s="7">
        <f>Activity!O228</f>
        <v>0</v>
      </c>
      <c r="M219" s="7" t="e">
        <f>Activity!#REF!</f>
        <v>#REF!</v>
      </c>
      <c r="N219" t="e">
        <f>Activity!#REF!</f>
        <v>#REF!</v>
      </c>
      <c r="O219" t="e">
        <f>Activity!#REF!</f>
        <v>#REF!</v>
      </c>
      <c r="P219">
        <f>Activity!W228</f>
        <v>0</v>
      </c>
    </row>
    <row r="220" spans="1:16" x14ac:dyDescent="0.3">
      <c r="A220" t="str">
        <f>Activity!B229</f>
        <v/>
      </c>
      <c r="B220">
        <f>Activity!E229</f>
        <v>0</v>
      </c>
      <c r="C220">
        <f>Activity!F229</f>
        <v>0</v>
      </c>
      <c r="D220">
        <f>Activity!G229</f>
        <v>0</v>
      </c>
      <c r="E220">
        <f>Activity!H229</f>
        <v>0</v>
      </c>
      <c r="F220" t="e">
        <f>Activity!#REF!</f>
        <v>#REF!</v>
      </c>
      <c r="G220">
        <f>Activity!J229</f>
        <v>0</v>
      </c>
      <c r="H220">
        <f>Activity!K229</f>
        <v>0</v>
      </c>
      <c r="I220" t="str">
        <f>Activity!L229</f>
        <v/>
      </c>
      <c r="J220" t="str">
        <f>Activity!M229</f>
        <v/>
      </c>
      <c r="K220" t="str">
        <f>Activity!N229</f>
        <v/>
      </c>
      <c r="L220" s="7">
        <f>Activity!O229</f>
        <v>0</v>
      </c>
      <c r="M220" s="7" t="e">
        <f>Activity!#REF!</f>
        <v>#REF!</v>
      </c>
      <c r="N220" t="e">
        <f>Activity!#REF!</f>
        <v>#REF!</v>
      </c>
      <c r="O220" t="e">
        <f>Activity!#REF!</f>
        <v>#REF!</v>
      </c>
      <c r="P220">
        <f>Activity!W229</f>
        <v>0</v>
      </c>
    </row>
    <row r="221" spans="1:16" x14ac:dyDescent="0.3">
      <c r="A221" t="str">
        <f>Activity!B230</f>
        <v/>
      </c>
      <c r="B221">
        <f>Activity!E230</f>
        <v>0</v>
      </c>
      <c r="C221">
        <f>Activity!F230</f>
        <v>0</v>
      </c>
      <c r="D221">
        <f>Activity!G230</f>
        <v>0</v>
      </c>
      <c r="E221">
        <f>Activity!H230</f>
        <v>0</v>
      </c>
      <c r="F221" t="e">
        <f>Activity!#REF!</f>
        <v>#REF!</v>
      </c>
      <c r="G221">
        <f>Activity!J230</f>
        <v>0</v>
      </c>
      <c r="H221">
        <f>Activity!K230</f>
        <v>0</v>
      </c>
      <c r="I221" t="str">
        <f>Activity!L230</f>
        <v/>
      </c>
      <c r="J221" t="str">
        <f>Activity!M230</f>
        <v/>
      </c>
      <c r="K221" t="str">
        <f>Activity!N230</f>
        <v/>
      </c>
      <c r="L221" s="7">
        <f>Activity!O230</f>
        <v>0</v>
      </c>
      <c r="M221" s="7" t="e">
        <f>Activity!#REF!</f>
        <v>#REF!</v>
      </c>
      <c r="N221" t="e">
        <f>Activity!#REF!</f>
        <v>#REF!</v>
      </c>
      <c r="O221" t="e">
        <f>Activity!#REF!</f>
        <v>#REF!</v>
      </c>
      <c r="P221">
        <f>Activity!W230</f>
        <v>0</v>
      </c>
    </row>
    <row r="222" spans="1:16" x14ac:dyDescent="0.3">
      <c r="A222" t="str">
        <f>Activity!B231</f>
        <v/>
      </c>
      <c r="B222">
        <f>Activity!E231</f>
        <v>0</v>
      </c>
      <c r="C222">
        <f>Activity!F231</f>
        <v>0</v>
      </c>
      <c r="D222">
        <f>Activity!G231</f>
        <v>0</v>
      </c>
      <c r="E222">
        <f>Activity!H231</f>
        <v>0</v>
      </c>
      <c r="F222" t="e">
        <f>Activity!#REF!</f>
        <v>#REF!</v>
      </c>
      <c r="G222">
        <f>Activity!J231</f>
        <v>0</v>
      </c>
      <c r="H222">
        <f>Activity!K231</f>
        <v>0</v>
      </c>
      <c r="I222" t="str">
        <f>Activity!L231</f>
        <v/>
      </c>
      <c r="J222" t="str">
        <f>Activity!M231</f>
        <v/>
      </c>
      <c r="K222" t="str">
        <f>Activity!N231</f>
        <v/>
      </c>
      <c r="L222" s="7">
        <f>Activity!O231</f>
        <v>0</v>
      </c>
      <c r="M222" s="7" t="e">
        <f>Activity!#REF!</f>
        <v>#REF!</v>
      </c>
      <c r="N222" t="e">
        <f>Activity!#REF!</f>
        <v>#REF!</v>
      </c>
      <c r="O222" t="e">
        <f>Activity!#REF!</f>
        <v>#REF!</v>
      </c>
      <c r="P222">
        <f>Activity!W231</f>
        <v>0</v>
      </c>
    </row>
    <row r="223" spans="1:16" x14ac:dyDescent="0.3">
      <c r="A223" t="str">
        <f>Activity!B232</f>
        <v/>
      </c>
      <c r="B223">
        <f>Activity!E232</f>
        <v>0</v>
      </c>
      <c r="C223">
        <f>Activity!F232</f>
        <v>0</v>
      </c>
      <c r="D223">
        <f>Activity!G232</f>
        <v>0</v>
      </c>
      <c r="E223">
        <f>Activity!H232</f>
        <v>0</v>
      </c>
      <c r="F223" t="e">
        <f>Activity!#REF!</f>
        <v>#REF!</v>
      </c>
      <c r="G223">
        <f>Activity!J232</f>
        <v>0</v>
      </c>
      <c r="H223">
        <f>Activity!K232</f>
        <v>0</v>
      </c>
      <c r="I223" t="str">
        <f>Activity!L232</f>
        <v/>
      </c>
      <c r="J223" t="str">
        <f>Activity!M232</f>
        <v/>
      </c>
      <c r="K223" t="str">
        <f>Activity!N232</f>
        <v/>
      </c>
      <c r="L223" s="7">
        <f>Activity!O232</f>
        <v>0</v>
      </c>
      <c r="M223" s="7" t="e">
        <f>Activity!#REF!</f>
        <v>#REF!</v>
      </c>
      <c r="N223" t="e">
        <f>Activity!#REF!</f>
        <v>#REF!</v>
      </c>
      <c r="O223" t="e">
        <f>Activity!#REF!</f>
        <v>#REF!</v>
      </c>
      <c r="P223">
        <f>Activity!W232</f>
        <v>0</v>
      </c>
    </row>
    <row r="224" spans="1:16" x14ac:dyDescent="0.3">
      <c r="A224" t="str">
        <f>Activity!B233</f>
        <v/>
      </c>
      <c r="B224">
        <f>Activity!E233</f>
        <v>0</v>
      </c>
      <c r="C224">
        <f>Activity!F233</f>
        <v>0</v>
      </c>
      <c r="D224">
        <f>Activity!G233</f>
        <v>0</v>
      </c>
      <c r="E224">
        <f>Activity!H233</f>
        <v>0</v>
      </c>
      <c r="F224" t="e">
        <f>Activity!#REF!</f>
        <v>#REF!</v>
      </c>
      <c r="G224">
        <f>Activity!J233</f>
        <v>0</v>
      </c>
      <c r="H224">
        <f>Activity!K233</f>
        <v>0</v>
      </c>
      <c r="I224" t="str">
        <f>Activity!L233</f>
        <v/>
      </c>
      <c r="J224" t="str">
        <f>Activity!M233</f>
        <v/>
      </c>
      <c r="K224" t="str">
        <f>Activity!N233</f>
        <v/>
      </c>
      <c r="L224" s="7">
        <f>Activity!O233</f>
        <v>0</v>
      </c>
      <c r="M224" s="7" t="e">
        <f>Activity!#REF!</f>
        <v>#REF!</v>
      </c>
      <c r="N224" t="e">
        <f>Activity!#REF!</f>
        <v>#REF!</v>
      </c>
      <c r="O224" t="e">
        <f>Activity!#REF!</f>
        <v>#REF!</v>
      </c>
      <c r="P224">
        <f>Activity!W233</f>
        <v>0</v>
      </c>
    </row>
    <row r="225" spans="1:16" x14ac:dyDescent="0.3">
      <c r="A225" t="str">
        <f>Activity!B234</f>
        <v/>
      </c>
      <c r="B225">
        <f>Activity!E234</f>
        <v>0</v>
      </c>
      <c r="C225">
        <f>Activity!F234</f>
        <v>0</v>
      </c>
      <c r="D225">
        <f>Activity!G234</f>
        <v>0</v>
      </c>
      <c r="E225">
        <f>Activity!H234</f>
        <v>0</v>
      </c>
      <c r="F225" t="e">
        <f>Activity!#REF!</f>
        <v>#REF!</v>
      </c>
      <c r="G225">
        <f>Activity!J234</f>
        <v>0</v>
      </c>
      <c r="H225">
        <f>Activity!K234</f>
        <v>0</v>
      </c>
      <c r="I225" t="str">
        <f>Activity!L234</f>
        <v/>
      </c>
      <c r="J225" t="str">
        <f>Activity!M234</f>
        <v/>
      </c>
      <c r="K225" t="str">
        <f>Activity!N234</f>
        <v/>
      </c>
      <c r="L225" s="7">
        <f>Activity!O234</f>
        <v>0</v>
      </c>
      <c r="M225" s="7" t="e">
        <f>Activity!#REF!</f>
        <v>#REF!</v>
      </c>
      <c r="N225" t="e">
        <f>Activity!#REF!</f>
        <v>#REF!</v>
      </c>
      <c r="O225" t="e">
        <f>Activity!#REF!</f>
        <v>#REF!</v>
      </c>
      <c r="P225">
        <f>Activity!W234</f>
        <v>0</v>
      </c>
    </row>
    <row r="226" spans="1:16" x14ac:dyDescent="0.3">
      <c r="A226" t="str">
        <f>Activity!B235</f>
        <v/>
      </c>
      <c r="B226">
        <f>Activity!E235</f>
        <v>0</v>
      </c>
      <c r="C226">
        <f>Activity!F235</f>
        <v>0</v>
      </c>
      <c r="D226">
        <f>Activity!G235</f>
        <v>0</v>
      </c>
      <c r="E226">
        <f>Activity!H235</f>
        <v>0</v>
      </c>
      <c r="F226" t="e">
        <f>Activity!#REF!</f>
        <v>#REF!</v>
      </c>
      <c r="G226">
        <f>Activity!J235</f>
        <v>0</v>
      </c>
      <c r="H226">
        <f>Activity!K235</f>
        <v>0</v>
      </c>
      <c r="I226" t="str">
        <f>Activity!L235</f>
        <v/>
      </c>
      <c r="J226" t="str">
        <f>Activity!M235</f>
        <v/>
      </c>
      <c r="K226" t="str">
        <f>Activity!N235</f>
        <v/>
      </c>
      <c r="L226" s="7">
        <f>Activity!O235</f>
        <v>0</v>
      </c>
      <c r="M226" s="7" t="e">
        <f>Activity!#REF!</f>
        <v>#REF!</v>
      </c>
      <c r="N226" t="e">
        <f>Activity!#REF!</f>
        <v>#REF!</v>
      </c>
      <c r="O226" t="e">
        <f>Activity!#REF!</f>
        <v>#REF!</v>
      </c>
      <c r="P226">
        <f>Activity!W235</f>
        <v>0</v>
      </c>
    </row>
    <row r="227" spans="1:16" x14ac:dyDescent="0.3">
      <c r="A227" t="str">
        <f>Activity!B236</f>
        <v/>
      </c>
      <c r="B227">
        <f>Activity!E236</f>
        <v>0</v>
      </c>
      <c r="C227">
        <f>Activity!F236</f>
        <v>0</v>
      </c>
      <c r="D227">
        <f>Activity!G236</f>
        <v>0</v>
      </c>
      <c r="E227">
        <f>Activity!H236</f>
        <v>0</v>
      </c>
      <c r="F227" t="e">
        <f>Activity!#REF!</f>
        <v>#REF!</v>
      </c>
      <c r="G227">
        <f>Activity!J236</f>
        <v>0</v>
      </c>
      <c r="H227">
        <f>Activity!K236</f>
        <v>0</v>
      </c>
      <c r="I227" t="str">
        <f>Activity!L236</f>
        <v/>
      </c>
      <c r="J227" t="str">
        <f>Activity!M236</f>
        <v/>
      </c>
      <c r="K227" t="str">
        <f>Activity!N236</f>
        <v/>
      </c>
      <c r="L227" s="7">
        <f>Activity!O236</f>
        <v>0</v>
      </c>
      <c r="M227" s="7" t="e">
        <f>Activity!#REF!</f>
        <v>#REF!</v>
      </c>
      <c r="N227" t="e">
        <f>Activity!#REF!</f>
        <v>#REF!</v>
      </c>
      <c r="O227" t="e">
        <f>Activity!#REF!</f>
        <v>#REF!</v>
      </c>
      <c r="P227">
        <f>Activity!W236</f>
        <v>0</v>
      </c>
    </row>
    <row r="228" spans="1:16" x14ac:dyDescent="0.3">
      <c r="A228" t="str">
        <f>Activity!B237</f>
        <v/>
      </c>
      <c r="B228">
        <f>Activity!E237</f>
        <v>0</v>
      </c>
      <c r="C228">
        <f>Activity!F237</f>
        <v>0</v>
      </c>
      <c r="D228">
        <f>Activity!G237</f>
        <v>0</v>
      </c>
      <c r="E228">
        <f>Activity!H237</f>
        <v>0</v>
      </c>
      <c r="F228" t="e">
        <f>Activity!#REF!</f>
        <v>#REF!</v>
      </c>
      <c r="G228">
        <f>Activity!J237</f>
        <v>0</v>
      </c>
      <c r="H228">
        <f>Activity!K237</f>
        <v>0</v>
      </c>
      <c r="I228" t="str">
        <f>Activity!L237</f>
        <v/>
      </c>
      <c r="J228" t="str">
        <f>Activity!M237</f>
        <v/>
      </c>
      <c r="K228" t="str">
        <f>Activity!N237</f>
        <v/>
      </c>
      <c r="L228" s="7">
        <f>Activity!O237</f>
        <v>0</v>
      </c>
      <c r="M228" s="7" t="e">
        <f>Activity!#REF!</f>
        <v>#REF!</v>
      </c>
      <c r="N228" t="e">
        <f>Activity!#REF!</f>
        <v>#REF!</v>
      </c>
      <c r="O228" t="e">
        <f>Activity!#REF!</f>
        <v>#REF!</v>
      </c>
      <c r="P228">
        <f>Activity!W237</f>
        <v>0</v>
      </c>
    </row>
    <row r="229" spans="1:16" x14ac:dyDescent="0.3">
      <c r="A229" t="str">
        <f>Activity!B238</f>
        <v/>
      </c>
      <c r="B229">
        <f>Activity!E238</f>
        <v>0</v>
      </c>
      <c r="C229">
        <f>Activity!F238</f>
        <v>0</v>
      </c>
      <c r="D229">
        <f>Activity!G238</f>
        <v>0</v>
      </c>
      <c r="E229">
        <f>Activity!H238</f>
        <v>0</v>
      </c>
      <c r="F229" t="e">
        <f>Activity!#REF!</f>
        <v>#REF!</v>
      </c>
      <c r="G229">
        <f>Activity!J238</f>
        <v>0</v>
      </c>
      <c r="H229">
        <f>Activity!K238</f>
        <v>0</v>
      </c>
      <c r="I229" t="str">
        <f>Activity!L238</f>
        <v/>
      </c>
      <c r="J229" t="str">
        <f>Activity!M238</f>
        <v/>
      </c>
      <c r="K229" t="str">
        <f>Activity!N238</f>
        <v/>
      </c>
      <c r="L229" s="7">
        <f>Activity!O238</f>
        <v>0</v>
      </c>
      <c r="M229" s="7" t="e">
        <f>Activity!#REF!</f>
        <v>#REF!</v>
      </c>
      <c r="N229" t="e">
        <f>Activity!#REF!</f>
        <v>#REF!</v>
      </c>
      <c r="O229" t="e">
        <f>Activity!#REF!</f>
        <v>#REF!</v>
      </c>
      <c r="P229">
        <f>Activity!W238</f>
        <v>0</v>
      </c>
    </row>
    <row r="230" spans="1:16" x14ac:dyDescent="0.3">
      <c r="A230" t="str">
        <f>Activity!B239</f>
        <v/>
      </c>
      <c r="B230">
        <f>Activity!E239</f>
        <v>0</v>
      </c>
      <c r="C230">
        <f>Activity!F239</f>
        <v>0</v>
      </c>
      <c r="D230">
        <f>Activity!G239</f>
        <v>0</v>
      </c>
      <c r="E230">
        <f>Activity!H239</f>
        <v>0</v>
      </c>
      <c r="F230" t="e">
        <f>Activity!#REF!</f>
        <v>#REF!</v>
      </c>
      <c r="G230">
        <f>Activity!J239</f>
        <v>0</v>
      </c>
      <c r="H230">
        <f>Activity!K239</f>
        <v>0</v>
      </c>
      <c r="I230" t="str">
        <f>Activity!L239</f>
        <v/>
      </c>
      <c r="J230" t="str">
        <f>Activity!M239</f>
        <v/>
      </c>
      <c r="K230" t="str">
        <f>Activity!N239</f>
        <v/>
      </c>
      <c r="L230" s="7">
        <f>Activity!O239</f>
        <v>0</v>
      </c>
      <c r="M230" s="7" t="e">
        <f>Activity!#REF!</f>
        <v>#REF!</v>
      </c>
      <c r="N230" t="e">
        <f>Activity!#REF!</f>
        <v>#REF!</v>
      </c>
      <c r="O230" t="e">
        <f>Activity!#REF!</f>
        <v>#REF!</v>
      </c>
      <c r="P230">
        <f>Activity!W239</f>
        <v>0</v>
      </c>
    </row>
    <row r="231" spans="1:16" x14ac:dyDescent="0.3">
      <c r="A231" t="str">
        <f>Activity!B240</f>
        <v/>
      </c>
      <c r="B231">
        <f>Activity!E240</f>
        <v>0</v>
      </c>
      <c r="C231">
        <f>Activity!F240</f>
        <v>0</v>
      </c>
      <c r="D231">
        <f>Activity!G240</f>
        <v>0</v>
      </c>
      <c r="E231">
        <f>Activity!H240</f>
        <v>0</v>
      </c>
      <c r="F231" t="e">
        <f>Activity!#REF!</f>
        <v>#REF!</v>
      </c>
      <c r="G231">
        <f>Activity!J240</f>
        <v>0</v>
      </c>
      <c r="H231">
        <f>Activity!K240</f>
        <v>0</v>
      </c>
      <c r="I231" t="str">
        <f>Activity!L240</f>
        <v/>
      </c>
      <c r="J231" t="str">
        <f>Activity!M240</f>
        <v/>
      </c>
      <c r="K231" t="str">
        <f>Activity!N240</f>
        <v/>
      </c>
      <c r="L231" s="7">
        <f>Activity!O240</f>
        <v>0</v>
      </c>
      <c r="M231" s="7" t="e">
        <f>Activity!#REF!</f>
        <v>#REF!</v>
      </c>
      <c r="N231" t="e">
        <f>Activity!#REF!</f>
        <v>#REF!</v>
      </c>
      <c r="O231" t="e">
        <f>Activity!#REF!</f>
        <v>#REF!</v>
      </c>
      <c r="P231">
        <f>Activity!W240</f>
        <v>0</v>
      </c>
    </row>
    <row r="232" spans="1:16" x14ac:dyDescent="0.3">
      <c r="A232" t="str">
        <f>Activity!B241</f>
        <v/>
      </c>
      <c r="B232">
        <f>Activity!E241</f>
        <v>0</v>
      </c>
      <c r="C232">
        <f>Activity!F241</f>
        <v>0</v>
      </c>
      <c r="D232">
        <f>Activity!G241</f>
        <v>0</v>
      </c>
      <c r="E232">
        <f>Activity!H241</f>
        <v>0</v>
      </c>
      <c r="F232" t="e">
        <f>Activity!#REF!</f>
        <v>#REF!</v>
      </c>
      <c r="G232">
        <f>Activity!J241</f>
        <v>0</v>
      </c>
      <c r="H232">
        <f>Activity!K241</f>
        <v>0</v>
      </c>
      <c r="I232" t="str">
        <f>Activity!L241</f>
        <v/>
      </c>
      <c r="J232" t="str">
        <f>Activity!M241</f>
        <v/>
      </c>
      <c r="K232" t="str">
        <f>Activity!N241</f>
        <v/>
      </c>
      <c r="L232" s="7">
        <f>Activity!O241</f>
        <v>0</v>
      </c>
      <c r="M232" s="7" t="e">
        <f>Activity!#REF!</f>
        <v>#REF!</v>
      </c>
      <c r="N232" t="e">
        <f>Activity!#REF!</f>
        <v>#REF!</v>
      </c>
      <c r="O232" t="e">
        <f>Activity!#REF!</f>
        <v>#REF!</v>
      </c>
      <c r="P232">
        <f>Activity!W241</f>
        <v>0</v>
      </c>
    </row>
    <row r="233" spans="1:16" x14ac:dyDescent="0.3">
      <c r="A233" t="str">
        <f>Activity!B242</f>
        <v/>
      </c>
      <c r="B233">
        <f>Activity!E242</f>
        <v>0</v>
      </c>
      <c r="C233">
        <f>Activity!F242</f>
        <v>0</v>
      </c>
      <c r="D233">
        <f>Activity!G242</f>
        <v>0</v>
      </c>
      <c r="E233">
        <f>Activity!H242</f>
        <v>0</v>
      </c>
      <c r="F233" t="e">
        <f>Activity!#REF!</f>
        <v>#REF!</v>
      </c>
      <c r="G233">
        <f>Activity!J242</f>
        <v>0</v>
      </c>
      <c r="H233">
        <f>Activity!K242</f>
        <v>0</v>
      </c>
      <c r="I233" t="str">
        <f>Activity!L242</f>
        <v/>
      </c>
      <c r="J233" t="str">
        <f>Activity!M242</f>
        <v/>
      </c>
      <c r="K233" t="str">
        <f>Activity!N242</f>
        <v/>
      </c>
      <c r="L233" s="7">
        <f>Activity!O242</f>
        <v>0</v>
      </c>
      <c r="M233" s="7" t="e">
        <f>Activity!#REF!</f>
        <v>#REF!</v>
      </c>
      <c r="N233" t="e">
        <f>Activity!#REF!</f>
        <v>#REF!</v>
      </c>
      <c r="O233" t="e">
        <f>Activity!#REF!</f>
        <v>#REF!</v>
      </c>
      <c r="P233">
        <f>Activity!W242</f>
        <v>0</v>
      </c>
    </row>
    <row r="234" spans="1:16" x14ac:dyDescent="0.3">
      <c r="A234" t="str">
        <f>Activity!B243</f>
        <v/>
      </c>
      <c r="B234">
        <f>Activity!E243</f>
        <v>0</v>
      </c>
      <c r="C234">
        <f>Activity!F243</f>
        <v>0</v>
      </c>
      <c r="D234">
        <f>Activity!G243</f>
        <v>0</v>
      </c>
      <c r="E234">
        <f>Activity!H243</f>
        <v>0</v>
      </c>
      <c r="F234" t="e">
        <f>Activity!#REF!</f>
        <v>#REF!</v>
      </c>
      <c r="G234">
        <f>Activity!J243</f>
        <v>0</v>
      </c>
      <c r="H234">
        <f>Activity!K243</f>
        <v>0</v>
      </c>
      <c r="I234" t="str">
        <f>Activity!L243</f>
        <v/>
      </c>
      <c r="J234" t="str">
        <f>Activity!M243</f>
        <v/>
      </c>
      <c r="K234" t="str">
        <f>Activity!N243</f>
        <v/>
      </c>
      <c r="L234" s="7">
        <f>Activity!O243</f>
        <v>0</v>
      </c>
      <c r="M234" s="7" t="e">
        <f>Activity!#REF!</f>
        <v>#REF!</v>
      </c>
      <c r="N234" t="e">
        <f>Activity!#REF!</f>
        <v>#REF!</v>
      </c>
      <c r="O234" t="e">
        <f>Activity!#REF!</f>
        <v>#REF!</v>
      </c>
      <c r="P234">
        <f>Activity!W243</f>
        <v>0</v>
      </c>
    </row>
    <row r="235" spans="1:16" x14ac:dyDescent="0.3">
      <c r="A235" t="str">
        <f>Activity!B244</f>
        <v/>
      </c>
      <c r="B235">
        <f>Activity!E244</f>
        <v>0</v>
      </c>
      <c r="C235">
        <f>Activity!F244</f>
        <v>0</v>
      </c>
      <c r="D235">
        <f>Activity!G244</f>
        <v>0</v>
      </c>
      <c r="E235">
        <f>Activity!H244</f>
        <v>0</v>
      </c>
      <c r="F235" t="e">
        <f>Activity!#REF!</f>
        <v>#REF!</v>
      </c>
      <c r="G235">
        <f>Activity!J244</f>
        <v>0</v>
      </c>
      <c r="H235">
        <f>Activity!K244</f>
        <v>0</v>
      </c>
      <c r="I235" t="str">
        <f>Activity!L244</f>
        <v/>
      </c>
      <c r="J235" t="str">
        <f>Activity!M244</f>
        <v/>
      </c>
      <c r="K235" t="str">
        <f>Activity!N244</f>
        <v/>
      </c>
      <c r="L235" s="7">
        <f>Activity!O244</f>
        <v>0</v>
      </c>
      <c r="M235" s="7" t="e">
        <f>Activity!#REF!</f>
        <v>#REF!</v>
      </c>
      <c r="N235" t="e">
        <f>Activity!#REF!</f>
        <v>#REF!</v>
      </c>
      <c r="O235" t="e">
        <f>Activity!#REF!</f>
        <v>#REF!</v>
      </c>
      <c r="P235">
        <f>Activity!W244</f>
        <v>0</v>
      </c>
    </row>
    <row r="236" spans="1:16" x14ac:dyDescent="0.3">
      <c r="A236" t="str">
        <f>Activity!B245</f>
        <v/>
      </c>
      <c r="B236">
        <f>Activity!E245</f>
        <v>0</v>
      </c>
      <c r="C236">
        <f>Activity!F245</f>
        <v>0</v>
      </c>
      <c r="D236">
        <f>Activity!G245</f>
        <v>0</v>
      </c>
      <c r="E236">
        <f>Activity!H245</f>
        <v>0</v>
      </c>
      <c r="F236" t="e">
        <f>Activity!#REF!</f>
        <v>#REF!</v>
      </c>
      <c r="G236">
        <f>Activity!J245</f>
        <v>0</v>
      </c>
      <c r="H236">
        <f>Activity!K245</f>
        <v>0</v>
      </c>
      <c r="I236" t="str">
        <f>Activity!L245</f>
        <v/>
      </c>
      <c r="J236" t="str">
        <f>Activity!M245</f>
        <v/>
      </c>
      <c r="K236" t="str">
        <f>Activity!N245</f>
        <v/>
      </c>
      <c r="L236" s="7">
        <f>Activity!O245</f>
        <v>0</v>
      </c>
      <c r="M236" s="7" t="e">
        <f>Activity!#REF!</f>
        <v>#REF!</v>
      </c>
      <c r="N236" t="e">
        <f>Activity!#REF!</f>
        <v>#REF!</v>
      </c>
      <c r="O236" t="e">
        <f>Activity!#REF!</f>
        <v>#REF!</v>
      </c>
      <c r="P236">
        <f>Activity!W245</f>
        <v>0</v>
      </c>
    </row>
    <row r="237" spans="1:16" x14ac:dyDescent="0.3">
      <c r="A237" t="str">
        <f>Activity!B246</f>
        <v/>
      </c>
      <c r="B237">
        <f>Activity!E246</f>
        <v>0</v>
      </c>
      <c r="C237">
        <f>Activity!F246</f>
        <v>0</v>
      </c>
      <c r="D237">
        <f>Activity!G246</f>
        <v>0</v>
      </c>
      <c r="E237">
        <f>Activity!H246</f>
        <v>0</v>
      </c>
      <c r="F237" t="e">
        <f>Activity!#REF!</f>
        <v>#REF!</v>
      </c>
      <c r="G237">
        <f>Activity!J246</f>
        <v>0</v>
      </c>
      <c r="H237">
        <f>Activity!K246</f>
        <v>0</v>
      </c>
      <c r="I237" t="str">
        <f>Activity!L246</f>
        <v/>
      </c>
      <c r="J237" t="str">
        <f>Activity!M246</f>
        <v/>
      </c>
      <c r="K237" t="str">
        <f>Activity!N246</f>
        <v/>
      </c>
      <c r="L237" s="7">
        <f>Activity!O246</f>
        <v>0</v>
      </c>
      <c r="M237" s="7" t="e">
        <f>Activity!#REF!</f>
        <v>#REF!</v>
      </c>
      <c r="N237" t="e">
        <f>Activity!#REF!</f>
        <v>#REF!</v>
      </c>
      <c r="O237" t="e">
        <f>Activity!#REF!</f>
        <v>#REF!</v>
      </c>
      <c r="P237">
        <f>Activity!W246</f>
        <v>0</v>
      </c>
    </row>
    <row r="238" spans="1:16" x14ac:dyDescent="0.3">
      <c r="A238" t="str">
        <f>Activity!B247</f>
        <v/>
      </c>
      <c r="B238">
        <f>Activity!E247</f>
        <v>0</v>
      </c>
      <c r="C238">
        <f>Activity!F247</f>
        <v>0</v>
      </c>
      <c r="D238">
        <f>Activity!G247</f>
        <v>0</v>
      </c>
      <c r="E238">
        <f>Activity!H247</f>
        <v>0</v>
      </c>
      <c r="F238" t="e">
        <f>Activity!#REF!</f>
        <v>#REF!</v>
      </c>
      <c r="G238">
        <f>Activity!J247</f>
        <v>0</v>
      </c>
      <c r="H238">
        <f>Activity!K247</f>
        <v>0</v>
      </c>
      <c r="I238" t="str">
        <f>Activity!L247</f>
        <v/>
      </c>
      <c r="J238" t="str">
        <f>Activity!M247</f>
        <v/>
      </c>
      <c r="K238" t="str">
        <f>Activity!N247</f>
        <v/>
      </c>
      <c r="L238" s="7">
        <f>Activity!O247</f>
        <v>0</v>
      </c>
      <c r="M238" s="7" t="e">
        <f>Activity!#REF!</f>
        <v>#REF!</v>
      </c>
      <c r="N238" t="e">
        <f>Activity!#REF!</f>
        <v>#REF!</v>
      </c>
      <c r="O238" t="e">
        <f>Activity!#REF!</f>
        <v>#REF!</v>
      </c>
      <c r="P238">
        <f>Activity!W247</f>
        <v>0</v>
      </c>
    </row>
    <row r="239" spans="1:16" x14ac:dyDescent="0.3">
      <c r="A239" t="str">
        <f>Activity!B248</f>
        <v/>
      </c>
      <c r="B239">
        <f>Activity!E248</f>
        <v>0</v>
      </c>
      <c r="C239">
        <f>Activity!F248</f>
        <v>0</v>
      </c>
      <c r="D239">
        <f>Activity!G248</f>
        <v>0</v>
      </c>
      <c r="E239">
        <f>Activity!H248</f>
        <v>0</v>
      </c>
      <c r="F239" t="e">
        <f>Activity!#REF!</f>
        <v>#REF!</v>
      </c>
      <c r="G239">
        <f>Activity!J248</f>
        <v>0</v>
      </c>
      <c r="H239">
        <f>Activity!K248</f>
        <v>0</v>
      </c>
      <c r="I239" t="str">
        <f>Activity!L248</f>
        <v/>
      </c>
      <c r="J239" t="str">
        <f>Activity!M248</f>
        <v/>
      </c>
      <c r="K239" t="str">
        <f>Activity!N248</f>
        <v/>
      </c>
      <c r="L239" s="7">
        <f>Activity!O248</f>
        <v>0</v>
      </c>
      <c r="M239" s="7" t="e">
        <f>Activity!#REF!</f>
        <v>#REF!</v>
      </c>
      <c r="N239" t="e">
        <f>Activity!#REF!</f>
        <v>#REF!</v>
      </c>
      <c r="O239" t="e">
        <f>Activity!#REF!</f>
        <v>#REF!</v>
      </c>
      <c r="P239">
        <f>Activity!W248</f>
        <v>0</v>
      </c>
    </row>
    <row r="240" spans="1:16" x14ac:dyDescent="0.3">
      <c r="A240" t="str">
        <f>Activity!B249</f>
        <v/>
      </c>
      <c r="B240">
        <f>Activity!E249</f>
        <v>0</v>
      </c>
      <c r="C240">
        <f>Activity!F249</f>
        <v>0</v>
      </c>
      <c r="D240">
        <f>Activity!G249</f>
        <v>0</v>
      </c>
      <c r="E240">
        <f>Activity!H249</f>
        <v>0</v>
      </c>
      <c r="F240" t="e">
        <f>Activity!#REF!</f>
        <v>#REF!</v>
      </c>
      <c r="G240">
        <f>Activity!J249</f>
        <v>0</v>
      </c>
      <c r="H240">
        <f>Activity!K249</f>
        <v>0</v>
      </c>
      <c r="I240" t="str">
        <f>Activity!L249</f>
        <v/>
      </c>
      <c r="J240" t="str">
        <f>Activity!M249</f>
        <v/>
      </c>
      <c r="K240" t="str">
        <f>Activity!N249</f>
        <v/>
      </c>
      <c r="L240" s="7">
        <f>Activity!O249</f>
        <v>0</v>
      </c>
      <c r="M240" s="7" t="e">
        <f>Activity!#REF!</f>
        <v>#REF!</v>
      </c>
      <c r="N240" t="e">
        <f>Activity!#REF!</f>
        <v>#REF!</v>
      </c>
      <c r="O240" t="e">
        <f>Activity!#REF!</f>
        <v>#REF!</v>
      </c>
      <c r="P240">
        <f>Activity!W249</f>
        <v>0</v>
      </c>
    </row>
    <row r="241" spans="1:16" x14ac:dyDescent="0.3">
      <c r="A241" t="str">
        <f>Activity!B250</f>
        <v/>
      </c>
      <c r="B241">
        <f>Activity!E250</f>
        <v>0</v>
      </c>
      <c r="C241">
        <f>Activity!F250</f>
        <v>0</v>
      </c>
      <c r="D241">
        <f>Activity!G250</f>
        <v>0</v>
      </c>
      <c r="E241">
        <f>Activity!H250</f>
        <v>0</v>
      </c>
      <c r="F241" t="e">
        <f>Activity!#REF!</f>
        <v>#REF!</v>
      </c>
      <c r="G241">
        <f>Activity!J250</f>
        <v>0</v>
      </c>
      <c r="H241">
        <f>Activity!K250</f>
        <v>0</v>
      </c>
      <c r="I241" t="str">
        <f>Activity!L250</f>
        <v/>
      </c>
      <c r="J241" t="str">
        <f>Activity!M250</f>
        <v/>
      </c>
      <c r="K241" t="str">
        <f>Activity!N250</f>
        <v/>
      </c>
      <c r="L241" s="7">
        <f>Activity!O250</f>
        <v>0</v>
      </c>
      <c r="M241" s="7" t="e">
        <f>Activity!#REF!</f>
        <v>#REF!</v>
      </c>
      <c r="N241" t="e">
        <f>Activity!#REF!</f>
        <v>#REF!</v>
      </c>
      <c r="O241" t="e">
        <f>Activity!#REF!</f>
        <v>#REF!</v>
      </c>
      <c r="P241">
        <f>Activity!W250</f>
        <v>0</v>
      </c>
    </row>
    <row r="242" spans="1:16" x14ac:dyDescent="0.3">
      <c r="A242" t="str">
        <f>Activity!B251</f>
        <v/>
      </c>
      <c r="B242">
        <f>Activity!E251</f>
        <v>0</v>
      </c>
      <c r="C242">
        <f>Activity!F251</f>
        <v>0</v>
      </c>
      <c r="D242">
        <f>Activity!G251</f>
        <v>0</v>
      </c>
      <c r="E242">
        <f>Activity!H251</f>
        <v>0</v>
      </c>
      <c r="F242" t="e">
        <f>Activity!#REF!</f>
        <v>#REF!</v>
      </c>
      <c r="G242">
        <f>Activity!J251</f>
        <v>0</v>
      </c>
      <c r="H242">
        <f>Activity!K251</f>
        <v>0</v>
      </c>
      <c r="I242" t="str">
        <f>Activity!L251</f>
        <v/>
      </c>
      <c r="J242" t="str">
        <f>Activity!M251</f>
        <v/>
      </c>
      <c r="K242" t="str">
        <f>Activity!N251</f>
        <v/>
      </c>
      <c r="L242" s="7">
        <f>Activity!O251</f>
        <v>0</v>
      </c>
      <c r="M242" s="7" t="e">
        <f>Activity!#REF!</f>
        <v>#REF!</v>
      </c>
      <c r="N242" t="e">
        <f>Activity!#REF!</f>
        <v>#REF!</v>
      </c>
      <c r="O242" t="e">
        <f>Activity!#REF!</f>
        <v>#REF!</v>
      </c>
      <c r="P242">
        <f>Activity!W251</f>
        <v>0</v>
      </c>
    </row>
    <row r="243" spans="1:16" x14ac:dyDescent="0.3">
      <c r="A243" t="str">
        <f>Activity!B252</f>
        <v/>
      </c>
      <c r="B243">
        <f>Activity!E252</f>
        <v>0</v>
      </c>
      <c r="C243">
        <f>Activity!F252</f>
        <v>0</v>
      </c>
      <c r="D243">
        <f>Activity!G252</f>
        <v>0</v>
      </c>
      <c r="E243">
        <f>Activity!H252</f>
        <v>0</v>
      </c>
      <c r="F243" t="e">
        <f>Activity!#REF!</f>
        <v>#REF!</v>
      </c>
      <c r="G243">
        <f>Activity!J252</f>
        <v>0</v>
      </c>
      <c r="H243">
        <f>Activity!K252</f>
        <v>0</v>
      </c>
      <c r="I243" t="str">
        <f>Activity!L252</f>
        <v/>
      </c>
      <c r="J243" t="str">
        <f>Activity!M252</f>
        <v/>
      </c>
      <c r="K243" t="str">
        <f>Activity!N252</f>
        <v/>
      </c>
      <c r="L243" s="7">
        <f>Activity!O252</f>
        <v>0</v>
      </c>
      <c r="M243" s="7" t="e">
        <f>Activity!#REF!</f>
        <v>#REF!</v>
      </c>
      <c r="N243" t="e">
        <f>Activity!#REF!</f>
        <v>#REF!</v>
      </c>
      <c r="O243" t="e">
        <f>Activity!#REF!</f>
        <v>#REF!</v>
      </c>
      <c r="P243">
        <f>Activity!W252</f>
        <v>0</v>
      </c>
    </row>
    <row r="244" spans="1:16" x14ac:dyDescent="0.3">
      <c r="A244" t="str">
        <f>Activity!B253</f>
        <v/>
      </c>
      <c r="B244">
        <f>Activity!E253</f>
        <v>0</v>
      </c>
      <c r="C244">
        <f>Activity!F253</f>
        <v>0</v>
      </c>
      <c r="D244">
        <f>Activity!G253</f>
        <v>0</v>
      </c>
      <c r="E244">
        <f>Activity!H253</f>
        <v>0</v>
      </c>
      <c r="F244" t="e">
        <f>Activity!#REF!</f>
        <v>#REF!</v>
      </c>
      <c r="G244">
        <f>Activity!J253</f>
        <v>0</v>
      </c>
      <c r="H244">
        <f>Activity!K253</f>
        <v>0</v>
      </c>
      <c r="I244" t="str">
        <f>Activity!L253</f>
        <v/>
      </c>
      <c r="J244" t="str">
        <f>Activity!M253</f>
        <v/>
      </c>
      <c r="K244" t="str">
        <f>Activity!N253</f>
        <v/>
      </c>
      <c r="L244" s="7">
        <f>Activity!O253</f>
        <v>0</v>
      </c>
      <c r="M244" s="7" t="e">
        <f>Activity!#REF!</f>
        <v>#REF!</v>
      </c>
      <c r="N244" t="e">
        <f>Activity!#REF!</f>
        <v>#REF!</v>
      </c>
      <c r="O244" t="e">
        <f>Activity!#REF!</f>
        <v>#REF!</v>
      </c>
      <c r="P244">
        <f>Activity!W253</f>
        <v>0</v>
      </c>
    </row>
    <row r="245" spans="1:16" x14ac:dyDescent="0.3">
      <c r="A245" t="str">
        <f>Activity!B254</f>
        <v/>
      </c>
      <c r="B245">
        <f>Activity!E254</f>
        <v>0</v>
      </c>
      <c r="C245">
        <f>Activity!F254</f>
        <v>0</v>
      </c>
      <c r="D245">
        <f>Activity!G254</f>
        <v>0</v>
      </c>
      <c r="E245">
        <f>Activity!H254</f>
        <v>0</v>
      </c>
      <c r="F245" t="e">
        <f>Activity!#REF!</f>
        <v>#REF!</v>
      </c>
      <c r="G245">
        <f>Activity!J254</f>
        <v>0</v>
      </c>
      <c r="H245">
        <f>Activity!K254</f>
        <v>0</v>
      </c>
      <c r="I245" t="str">
        <f>Activity!L254</f>
        <v/>
      </c>
      <c r="J245" t="str">
        <f>Activity!M254</f>
        <v/>
      </c>
      <c r="K245" t="str">
        <f>Activity!N254</f>
        <v/>
      </c>
      <c r="L245" s="7">
        <f>Activity!O254</f>
        <v>0</v>
      </c>
      <c r="M245" s="7" t="e">
        <f>Activity!#REF!</f>
        <v>#REF!</v>
      </c>
      <c r="N245" t="e">
        <f>Activity!#REF!</f>
        <v>#REF!</v>
      </c>
      <c r="O245" t="e">
        <f>Activity!#REF!</f>
        <v>#REF!</v>
      </c>
      <c r="P245">
        <f>Activity!W254</f>
        <v>0</v>
      </c>
    </row>
    <row r="246" spans="1:16" x14ac:dyDescent="0.3">
      <c r="A246" t="str">
        <f>Activity!B255</f>
        <v/>
      </c>
      <c r="B246">
        <f>Activity!E255</f>
        <v>0</v>
      </c>
      <c r="C246">
        <f>Activity!F255</f>
        <v>0</v>
      </c>
      <c r="D246">
        <f>Activity!G255</f>
        <v>0</v>
      </c>
      <c r="E246">
        <f>Activity!H255</f>
        <v>0</v>
      </c>
      <c r="F246" t="e">
        <f>Activity!#REF!</f>
        <v>#REF!</v>
      </c>
      <c r="G246">
        <f>Activity!J255</f>
        <v>0</v>
      </c>
      <c r="H246">
        <f>Activity!K255</f>
        <v>0</v>
      </c>
      <c r="I246" t="str">
        <f>Activity!L255</f>
        <v/>
      </c>
      <c r="J246" t="str">
        <f>Activity!M255</f>
        <v/>
      </c>
      <c r="K246" t="str">
        <f>Activity!N255</f>
        <v/>
      </c>
      <c r="L246" s="7">
        <f>Activity!O255</f>
        <v>0</v>
      </c>
      <c r="M246" s="7" t="e">
        <f>Activity!#REF!</f>
        <v>#REF!</v>
      </c>
      <c r="N246" t="e">
        <f>Activity!#REF!</f>
        <v>#REF!</v>
      </c>
      <c r="O246" t="e">
        <f>Activity!#REF!</f>
        <v>#REF!</v>
      </c>
      <c r="P246">
        <f>Activity!W255</f>
        <v>0</v>
      </c>
    </row>
    <row r="247" spans="1:16" x14ac:dyDescent="0.3">
      <c r="A247" t="str">
        <f>Activity!B256</f>
        <v/>
      </c>
      <c r="B247">
        <f>Activity!E256</f>
        <v>0</v>
      </c>
      <c r="C247">
        <f>Activity!F256</f>
        <v>0</v>
      </c>
      <c r="D247">
        <f>Activity!G256</f>
        <v>0</v>
      </c>
      <c r="E247">
        <f>Activity!H256</f>
        <v>0</v>
      </c>
      <c r="F247" t="e">
        <f>Activity!#REF!</f>
        <v>#REF!</v>
      </c>
      <c r="G247">
        <f>Activity!J256</f>
        <v>0</v>
      </c>
      <c r="H247">
        <f>Activity!K256</f>
        <v>0</v>
      </c>
      <c r="I247" t="str">
        <f>Activity!L256</f>
        <v/>
      </c>
      <c r="J247" t="str">
        <f>Activity!M256</f>
        <v/>
      </c>
      <c r="K247" t="str">
        <f>Activity!N256</f>
        <v/>
      </c>
      <c r="L247" s="7">
        <f>Activity!O256</f>
        <v>0</v>
      </c>
      <c r="M247" s="7" t="e">
        <f>Activity!#REF!</f>
        <v>#REF!</v>
      </c>
      <c r="N247" t="e">
        <f>Activity!#REF!</f>
        <v>#REF!</v>
      </c>
      <c r="O247" t="e">
        <f>Activity!#REF!</f>
        <v>#REF!</v>
      </c>
      <c r="P247">
        <f>Activity!W256</f>
        <v>0</v>
      </c>
    </row>
    <row r="248" spans="1:16" x14ac:dyDescent="0.3">
      <c r="A248" t="str">
        <f>Activity!B257</f>
        <v/>
      </c>
      <c r="B248">
        <f>Activity!E257</f>
        <v>0</v>
      </c>
      <c r="C248">
        <f>Activity!F257</f>
        <v>0</v>
      </c>
      <c r="D248">
        <f>Activity!G257</f>
        <v>0</v>
      </c>
      <c r="E248">
        <f>Activity!H257</f>
        <v>0</v>
      </c>
      <c r="F248" t="e">
        <f>Activity!#REF!</f>
        <v>#REF!</v>
      </c>
      <c r="G248">
        <f>Activity!J257</f>
        <v>0</v>
      </c>
      <c r="H248">
        <f>Activity!K257</f>
        <v>0</v>
      </c>
      <c r="I248" t="str">
        <f>Activity!L257</f>
        <v/>
      </c>
      <c r="J248" t="str">
        <f>Activity!M257</f>
        <v/>
      </c>
      <c r="K248" t="str">
        <f>Activity!N257</f>
        <v/>
      </c>
      <c r="L248" s="7">
        <f>Activity!O257</f>
        <v>0</v>
      </c>
      <c r="M248" s="7" t="e">
        <f>Activity!#REF!</f>
        <v>#REF!</v>
      </c>
      <c r="N248" t="e">
        <f>Activity!#REF!</f>
        <v>#REF!</v>
      </c>
      <c r="O248" t="e">
        <f>Activity!#REF!</f>
        <v>#REF!</v>
      </c>
      <c r="P248">
        <f>Activity!W257</f>
        <v>0</v>
      </c>
    </row>
    <row r="249" spans="1:16" x14ac:dyDescent="0.3">
      <c r="A249" t="str">
        <f>Activity!B258</f>
        <v/>
      </c>
      <c r="B249">
        <f>Activity!E258</f>
        <v>0</v>
      </c>
      <c r="C249">
        <f>Activity!F258</f>
        <v>0</v>
      </c>
      <c r="D249">
        <f>Activity!G258</f>
        <v>0</v>
      </c>
      <c r="E249">
        <f>Activity!H258</f>
        <v>0</v>
      </c>
      <c r="F249" t="e">
        <f>Activity!#REF!</f>
        <v>#REF!</v>
      </c>
      <c r="G249">
        <f>Activity!J258</f>
        <v>0</v>
      </c>
      <c r="H249">
        <f>Activity!K258</f>
        <v>0</v>
      </c>
      <c r="I249" t="str">
        <f>Activity!L258</f>
        <v/>
      </c>
      <c r="J249" t="str">
        <f>Activity!M258</f>
        <v/>
      </c>
      <c r="K249" t="str">
        <f>Activity!N258</f>
        <v/>
      </c>
      <c r="L249" s="7">
        <f>Activity!O258</f>
        <v>0</v>
      </c>
      <c r="M249" s="7" t="e">
        <f>Activity!#REF!</f>
        <v>#REF!</v>
      </c>
      <c r="N249" t="e">
        <f>Activity!#REF!</f>
        <v>#REF!</v>
      </c>
      <c r="O249" t="e">
        <f>Activity!#REF!</f>
        <v>#REF!</v>
      </c>
      <c r="P249">
        <f>Activity!W258</f>
        <v>0</v>
      </c>
    </row>
    <row r="250" spans="1:16" x14ac:dyDescent="0.3">
      <c r="A250" t="str">
        <f>Activity!B259</f>
        <v/>
      </c>
      <c r="B250">
        <f>Activity!E259</f>
        <v>0</v>
      </c>
      <c r="C250">
        <f>Activity!F259</f>
        <v>0</v>
      </c>
      <c r="D250">
        <f>Activity!G259</f>
        <v>0</v>
      </c>
      <c r="E250">
        <f>Activity!H259</f>
        <v>0</v>
      </c>
      <c r="F250" t="e">
        <f>Activity!#REF!</f>
        <v>#REF!</v>
      </c>
      <c r="G250">
        <f>Activity!J259</f>
        <v>0</v>
      </c>
      <c r="H250">
        <f>Activity!K259</f>
        <v>0</v>
      </c>
      <c r="I250" t="str">
        <f>Activity!L259</f>
        <v/>
      </c>
      <c r="J250" t="str">
        <f>Activity!M259</f>
        <v/>
      </c>
      <c r="K250" t="str">
        <f>Activity!N259</f>
        <v/>
      </c>
      <c r="L250" s="7">
        <f>Activity!O259</f>
        <v>0</v>
      </c>
      <c r="M250" s="7" t="e">
        <f>Activity!#REF!</f>
        <v>#REF!</v>
      </c>
      <c r="N250" t="e">
        <f>Activity!#REF!</f>
        <v>#REF!</v>
      </c>
      <c r="O250" t="e">
        <f>Activity!#REF!</f>
        <v>#REF!</v>
      </c>
      <c r="P250">
        <f>Activity!W259</f>
        <v>0</v>
      </c>
    </row>
    <row r="251" spans="1:16" x14ac:dyDescent="0.3">
      <c r="A251" t="str">
        <f>Activity!B260</f>
        <v/>
      </c>
      <c r="B251">
        <f>Activity!E260</f>
        <v>0</v>
      </c>
      <c r="C251">
        <f>Activity!F260</f>
        <v>0</v>
      </c>
      <c r="D251">
        <f>Activity!G260</f>
        <v>0</v>
      </c>
      <c r="E251">
        <f>Activity!H260</f>
        <v>0</v>
      </c>
      <c r="F251" t="e">
        <f>Activity!#REF!</f>
        <v>#REF!</v>
      </c>
      <c r="G251">
        <f>Activity!J260</f>
        <v>0</v>
      </c>
      <c r="H251">
        <f>Activity!K260</f>
        <v>0</v>
      </c>
      <c r="I251" t="str">
        <f>Activity!L260</f>
        <v/>
      </c>
      <c r="J251" t="str">
        <f>Activity!M260</f>
        <v/>
      </c>
      <c r="K251" t="str">
        <f>Activity!N260</f>
        <v/>
      </c>
      <c r="L251" s="7">
        <f>Activity!O260</f>
        <v>0</v>
      </c>
      <c r="M251" s="7" t="e">
        <f>Activity!#REF!</f>
        <v>#REF!</v>
      </c>
      <c r="N251" t="e">
        <f>Activity!#REF!</f>
        <v>#REF!</v>
      </c>
      <c r="O251" t="e">
        <f>Activity!#REF!</f>
        <v>#REF!</v>
      </c>
      <c r="P251">
        <f>Activity!W260</f>
        <v>0</v>
      </c>
    </row>
    <row r="252" spans="1:16" x14ac:dyDescent="0.3">
      <c r="A252" t="str">
        <f>Activity!B261</f>
        <v/>
      </c>
      <c r="B252">
        <f>Activity!E261</f>
        <v>0</v>
      </c>
      <c r="C252">
        <f>Activity!F261</f>
        <v>0</v>
      </c>
      <c r="D252">
        <f>Activity!G261</f>
        <v>0</v>
      </c>
      <c r="E252">
        <f>Activity!H261</f>
        <v>0</v>
      </c>
      <c r="F252" t="e">
        <f>Activity!#REF!</f>
        <v>#REF!</v>
      </c>
      <c r="G252">
        <f>Activity!J261</f>
        <v>0</v>
      </c>
      <c r="H252">
        <f>Activity!K261</f>
        <v>0</v>
      </c>
      <c r="I252" t="str">
        <f>Activity!L261</f>
        <v/>
      </c>
      <c r="J252" t="str">
        <f>Activity!M261</f>
        <v/>
      </c>
      <c r="K252" t="str">
        <f>Activity!N261</f>
        <v/>
      </c>
      <c r="L252" s="7">
        <f>Activity!O261</f>
        <v>0</v>
      </c>
      <c r="M252" s="7" t="e">
        <f>Activity!#REF!</f>
        <v>#REF!</v>
      </c>
      <c r="N252" t="e">
        <f>Activity!#REF!</f>
        <v>#REF!</v>
      </c>
      <c r="O252" t="e">
        <f>Activity!#REF!</f>
        <v>#REF!</v>
      </c>
      <c r="P252">
        <f>Activity!W261</f>
        <v>0</v>
      </c>
    </row>
    <row r="253" spans="1:16" x14ac:dyDescent="0.3">
      <c r="A253" t="str">
        <f>Activity!B262</f>
        <v/>
      </c>
      <c r="B253">
        <f>Activity!E262</f>
        <v>0</v>
      </c>
      <c r="C253">
        <f>Activity!F262</f>
        <v>0</v>
      </c>
      <c r="D253">
        <f>Activity!G262</f>
        <v>0</v>
      </c>
      <c r="E253">
        <f>Activity!H262</f>
        <v>0</v>
      </c>
      <c r="F253" t="e">
        <f>Activity!#REF!</f>
        <v>#REF!</v>
      </c>
      <c r="G253">
        <f>Activity!J262</f>
        <v>0</v>
      </c>
      <c r="H253">
        <f>Activity!K262</f>
        <v>0</v>
      </c>
      <c r="I253" t="str">
        <f>Activity!L262</f>
        <v/>
      </c>
      <c r="J253" t="str">
        <f>Activity!M262</f>
        <v/>
      </c>
      <c r="K253" t="str">
        <f>Activity!N262</f>
        <v/>
      </c>
      <c r="L253" s="7">
        <f>Activity!O262</f>
        <v>0</v>
      </c>
      <c r="M253" s="7" t="e">
        <f>Activity!#REF!</f>
        <v>#REF!</v>
      </c>
      <c r="N253" t="e">
        <f>Activity!#REF!</f>
        <v>#REF!</v>
      </c>
      <c r="O253" t="e">
        <f>Activity!#REF!</f>
        <v>#REF!</v>
      </c>
      <c r="P253">
        <f>Activity!W262</f>
        <v>0</v>
      </c>
    </row>
    <row r="254" spans="1:16" x14ac:dyDescent="0.3">
      <c r="A254" t="str">
        <f>Activity!B263</f>
        <v/>
      </c>
      <c r="B254">
        <f>Activity!E263</f>
        <v>0</v>
      </c>
      <c r="C254">
        <f>Activity!F263</f>
        <v>0</v>
      </c>
      <c r="D254">
        <f>Activity!G263</f>
        <v>0</v>
      </c>
      <c r="E254">
        <f>Activity!H263</f>
        <v>0</v>
      </c>
      <c r="F254" t="e">
        <f>Activity!#REF!</f>
        <v>#REF!</v>
      </c>
      <c r="G254">
        <f>Activity!J263</f>
        <v>0</v>
      </c>
      <c r="H254">
        <f>Activity!K263</f>
        <v>0</v>
      </c>
      <c r="I254" t="str">
        <f>Activity!L263</f>
        <v/>
      </c>
      <c r="J254" t="str">
        <f>Activity!M263</f>
        <v/>
      </c>
      <c r="K254" t="str">
        <f>Activity!N263</f>
        <v/>
      </c>
      <c r="L254" s="7">
        <f>Activity!O263</f>
        <v>0</v>
      </c>
      <c r="M254" s="7" t="e">
        <f>Activity!#REF!</f>
        <v>#REF!</v>
      </c>
      <c r="N254" t="e">
        <f>Activity!#REF!</f>
        <v>#REF!</v>
      </c>
      <c r="O254" t="e">
        <f>Activity!#REF!</f>
        <v>#REF!</v>
      </c>
      <c r="P254">
        <f>Activity!W263</f>
        <v>0</v>
      </c>
    </row>
    <row r="255" spans="1:16" x14ac:dyDescent="0.3">
      <c r="A255" t="str">
        <f>Activity!B264</f>
        <v/>
      </c>
      <c r="B255">
        <f>Activity!E264</f>
        <v>0</v>
      </c>
      <c r="C255">
        <f>Activity!F264</f>
        <v>0</v>
      </c>
      <c r="D255">
        <f>Activity!G264</f>
        <v>0</v>
      </c>
      <c r="E255">
        <f>Activity!H264</f>
        <v>0</v>
      </c>
      <c r="F255" t="e">
        <f>Activity!#REF!</f>
        <v>#REF!</v>
      </c>
      <c r="G255">
        <f>Activity!J264</f>
        <v>0</v>
      </c>
      <c r="H255">
        <f>Activity!K264</f>
        <v>0</v>
      </c>
      <c r="I255" t="str">
        <f>Activity!L264</f>
        <v/>
      </c>
      <c r="J255" t="str">
        <f>Activity!M264</f>
        <v/>
      </c>
      <c r="K255" t="str">
        <f>Activity!N264</f>
        <v/>
      </c>
      <c r="L255" s="7">
        <f>Activity!O264</f>
        <v>0</v>
      </c>
      <c r="M255" s="7" t="e">
        <f>Activity!#REF!</f>
        <v>#REF!</v>
      </c>
      <c r="N255" t="e">
        <f>Activity!#REF!</f>
        <v>#REF!</v>
      </c>
      <c r="O255" t="e">
        <f>Activity!#REF!</f>
        <v>#REF!</v>
      </c>
      <c r="P255">
        <f>Activity!W264</f>
        <v>0</v>
      </c>
    </row>
    <row r="256" spans="1:16" x14ac:dyDescent="0.3">
      <c r="A256" t="str">
        <f>Activity!B265</f>
        <v/>
      </c>
      <c r="B256">
        <f>Activity!E265</f>
        <v>0</v>
      </c>
      <c r="C256">
        <f>Activity!F265</f>
        <v>0</v>
      </c>
      <c r="D256">
        <f>Activity!G265</f>
        <v>0</v>
      </c>
      <c r="E256">
        <f>Activity!H265</f>
        <v>0</v>
      </c>
      <c r="F256" t="e">
        <f>Activity!#REF!</f>
        <v>#REF!</v>
      </c>
      <c r="G256">
        <f>Activity!J265</f>
        <v>0</v>
      </c>
      <c r="H256">
        <f>Activity!K265</f>
        <v>0</v>
      </c>
      <c r="I256" t="str">
        <f>Activity!L265</f>
        <v/>
      </c>
      <c r="J256" t="str">
        <f>Activity!M265</f>
        <v/>
      </c>
      <c r="K256" t="str">
        <f>Activity!N265</f>
        <v/>
      </c>
      <c r="L256" s="7">
        <f>Activity!O265</f>
        <v>0</v>
      </c>
      <c r="M256" s="7" t="e">
        <f>Activity!#REF!</f>
        <v>#REF!</v>
      </c>
      <c r="N256" t="e">
        <f>Activity!#REF!</f>
        <v>#REF!</v>
      </c>
      <c r="O256" t="e">
        <f>Activity!#REF!</f>
        <v>#REF!</v>
      </c>
      <c r="P256">
        <f>Activity!W265</f>
        <v>0</v>
      </c>
    </row>
    <row r="257" spans="1:16" x14ac:dyDescent="0.3">
      <c r="A257" t="str">
        <f>Activity!B266</f>
        <v/>
      </c>
      <c r="B257">
        <f>Activity!E266</f>
        <v>0</v>
      </c>
      <c r="C257">
        <f>Activity!F266</f>
        <v>0</v>
      </c>
      <c r="D257">
        <f>Activity!G266</f>
        <v>0</v>
      </c>
      <c r="E257">
        <f>Activity!H266</f>
        <v>0</v>
      </c>
      <c r="F257" t="e">
        <f>Activity!#REF!</f>
        <v>#REF!</v>
      </c>
      <c r="G257">
        <f>Activity!J266</f>
        <v>0</v>
      </c>
      <c r="H257">
        <f>Activity!K266</f>
        <v>0</v>
      </c>
      <c r="I257" t="str">
        <f>Activity!L266</f>
        <v/>
      </c>
      <c r="J257" t="str">
        <f>Activity!M266</f>
        <v/>
      </c>
      <c r="K257" t="str">
        <f>Activity!N266</f>
        <v/>
      </c>
      <c r="L257" s="7">
        <f>Activity!O266</f>
        <v>0</v>
      </c>
      <c r="M257" s="7" t="e">
        <f>Activity!#REF!</f>
        <v>#REF!</v>
      </c>
      <c r="N257" t="e">
        <f>Activity!#REF!</f>
        <v>#REF!</v>
      </c>
      <c r="O257" t="e">
        <f>Activity!#REF!</f>
        <v>#REF!</v>
      </c>
      <c r="P257">
        <f>Activity!W266</f>
        <v>0</v>
      </c>
    </row>
    <row r="258" spans="1:16" x14ac:dyDescent="0.3">
      <c r="A258" t="str">
        <f>Activity!B267</f>
        <v/>
      </c>
      <c r="B258">
        <f>Activity!E267</f>
        <v>0</v>
      </c>
      <c r="C258">
        <f>Activity!F267</f>
        <v>0</v>
      </c>
      <c r="D258">
        <f>Activity!G267</f>
        <v>0</v>
      </c>
      <c r="E258">
        <f>Activity!H267</f>
        <v>0</v>
      </c>
      <c r="F258" t="e">
        <f>Activity!#REF!</f>
        <v>#REF!</v>
      </c>
      <c r="G258">
        <f>Activity!J267</f>
        <v>0</v>
      </c>
      <c r="H258">
        <f>Activity!K267</f>
        <v>0</v>
      </c>
      <c r="I258" t="str">
        <f>Activity!L267</f>
        <v/>
      </c>
      <c r="J258" t="str">
        <f>Activity!M267</f>
        <v/>
      </c>
      <c r="K258" t="str">
        <f>Activity!N267</f>
        <v/>
      </c>
      <c r="L258" s="7">
        <f>Activity!O267</f>
        <v>0</v>
      </c>
      <c r="M258" s="7" t="e">
        <f>Activity!#REF!</f>
        <v>#REF!</v>
      </c>
      <c r="N258" t="e">
        <f>Activity!#REF!</f>
        <v>#REF!</v>
      </c>
      <c r="O258" t="e">
        <f>Activity!#REF!</f>
        <v>#REF!</v>
      </c>
      <c r="P258">
        <f>Activity!W267</f>
        <v>0</v>
      </c>
    </row>
    <row r="259" spans="1:16" x14ac:dyDescent="0.3">
      <c r="A259" t="str">
        <f>Activity!B268</f>
        <v/>
      </c>
      <c r="B259">
        <f>Activity!E268</f>
        <v>0</v>
      </c>
      <c r="C259">
        <f>Activity!F268</f>
        <v>0</v>
      </c>
      <c r="D259">
        <f>Activity!G268</f>
        <v>0</v>
      </c>
      <c r="E259">
        <f>Activity!H268</f>
        <v>0</v>
      </c>
      <c r="F259" t="e">
        <f>Activity!#REF!</f>
        <v>#REF!</v>
      </c>
      <c r="G259">
        <f>Activity!J268</f>
        <v>0</v>
      </c>
      <c r="H259">
        <f>Activity!K268</f>
        <v>0</v>
      </c>
      <c r="I259" t="str">
        <f>Activity!L268</f>
        <v/>
      </c>
      <c r="J259" t="str">
        <f>Activity!M268</f>
        <v/>
      </c>
      <c r="K259" t="str">
        <f>Activity!N268</f>
        <v/>
      </c>
      <c r="L259" s="7">
        <f>Activity!O268</f>
        <v>0</v>
      </c>
      <c r="M259" s="7" t="e">
        <f>Activity!#REF!</f>
        <v>#REF!</v>
      </c>
      <c r="N259" t="e">
        <f>Activity!#REF!</f>
        <v>#REF!</v>
      </c>
      <c r="O259" t="e">
        <f>Activity!#REF!</f>
        <v>#REF!</v>
      </c>
      <c r="P259">
        <f>Activity!W268</f>
        <v>0</v>
      </c>
    </row>
    <row r="260" spans="1:16" x14ac:dyDescent="0.3">
      <c r="A260" t="str">
        <f>Activity!B269</f>
        <v/>
      </c>
      <c r="B260">
        <f>Activity!E269</f>
        <v>0</v>
      </c>
      <c r="C260">
        <f>Activity!F269</f>
        <v>0</v>
      </c>
      <c r="D260">
        <f>Activity!G269</f>
        <v>0</v>
      </c>
      <c r="E260">
        <f>Activity!H269</f>
        <v>0</v>
      </c>
      <c r="F260" t="e">
        <f>Activity!#REF!</f>
        <v>#REF!</v>
      </c>
      <c r="G260">
        <f>Activity!J269</f>
        <v>0</v>
      </c>
      <c r="H260">
        <f>Activity!K269</f>
        <v>0</v>
      </c>
      <c r="I260" t="str">
        <f>Activity!L269</f>
        <v/>
      </c>
      <c r="J260" t="str">
        <f>Activity!M269</f>
        <v/>
      </c>
      <c r="K260" t="str">
        <f>Activity!N269</f>
        <v/>
      </c>
      <c r="L260" s="7">
        <f>Activity!O269</f>
        <v>0</v>
      </c>
      <c r="M260" s="7" t="e">
        <f>Activity!#REF!</f>
        <v>#REF!</v>
      </c>
      <c r="N260" t="e">
        <f>Activity!#REF!</f>
        <v>#REF!</v>
      </c>
      <c r="O260" t="e">
        <f>Activity!#REF!</f>
        <v>#REF!</v>
      </c>
      <c r="P260">
        <f>Activity!W269</f>
        <v>0</v>
      </c>
    </row>
    <row r="261" spans="1:16" x14ac:dyDescent="0.3">
      <c r="A261" t="str">
        <f>Activity!B270</f>
        <v/>
      </c>
      <c r="B261">
        <f>Activity!E270</f>
        <v>0</v>
      </c>
      <c r="C261">
        <f>Activity!F270</f>
        <v>0</v>
      </c>
      <c r="D261">
        <f>Activity!G270</f>
        <v>0</v>
      </c>
      <c r="E261">
        <f>Activity!H270</f>
        <v>0</v>
      </c>
      <c r="F261" t="e">
        <f>Activity!#REF!</f>
        <v>#REF!</v>
      </c>
      <c r="G261">
        <f>Activity!J270</f>
        <v>0</v>
      </c>
      <c r="H261">
        <f>Activity!K270</f>
        <v>0</v>
      </c>
      <c r="I261" t="str">
        <f>Activity!L270</f>
        <v/>
      </c>
      <c r="J261" t="str">
        <f>Activity!M270</f>
        <v/>
      </c>
      <c r="K261" t="str">
        <f>Activity!N270</f>
        <v/>
      </c>
      <c r="L261" s="7">
        <f>Activity!O270</f>
        <v>0</v>
      </c>
      <c r="M261" s="7" t="e">
        <f>Activity!#REF!</f>
        <v>#REF!</v>
      </c>
      <c r="N261" t="e">
        <f>Activity!#REF!</f>
        <v>#REF!</v>
      </c>
      <c r="O261" t="e">
        <f>Activity!#REF!</f>
        <v>#REF!</v>
      </c>
      <c r="P261">
        <f>Activity!W270</f>
        <v>0</v>
      </c>
    </row>
    <row r="262" spans="1:16" x14ac:dyDescent="0.3">
      <c r="A262" t="str">
        <f>Activity!B271</f>
        <v/>
      </c>
      <c r="B262">
        <f>Activity!E271</f>
        <v>0</v>
      </c>
      <c r="C262">
        <f>Activity!F271</f>
        <v>0</v>
      </c>
      <c r="D262">
        <f>Activity!G271</f>
        <v>0</v>
      </c>
      <c r="E262">
        <f>Activity!H271</f>
        <v>0</v>
      </c>
      <c r="F262" t="e">
        <f>Activity!#REF!</f>
        <v>#REF!</v>
      </c>
      <c r="G262">
        <f>Activity!J271</f>
        <v>0</v>
      </c>
      <c r="H262">
        <f>Activity!K271</f>
        <v>0</v>
      </c>
      <c r="I262" t="str">
        <f>Activity!L271</f>
        <v/>
      </c>
      <c r="J262" t="str">
        <f>Activity!M271</f>
        <v/>
      </c>
      <c r="K262" t="str">
        <f>Activity!N271</f>
        <v/>
      </c>
      <c r="L262" s="7">
        <f>Activity!O271</f>
        <v>0</v>
      </c>
      <c r="M262" s="7" t="e">
        <f>Activity!#REF!</f>
        <v>#REF!</v>
      </c>
      <c r="N262" t="e">
        <f>Activity!#REF!</f>
        <v>#REF!</v>
      </c>
      <c r="O262" t="e">
        <f>Activity!#REF!</f>
        <v>#REF!</v>
      </c>
      <c r="P262">
        <f>Activity!W271</f>
        <v>0</v>
      </c>
    </row>
    <row r="263" spans="1:16" x14ac:dyDescent="0.3">
      <c r="A263" t="str">
        <f>Activity!B272</f>
        <v/>
      </c>
      <c r="B263">
        <f>Activity!E272</f>
        <v>0</v>
      </c>
      <c r="C263">
        <f>Activity!F272</f>
        <v>0</v>
      </c>
      <c r="D263">
        <f>Activity!G272</f>
        <v>0</v>
      </c>
      <c r="E263">
        <f>Activity!H272</f>
        <v>0</v>
      </c>
      <c r="F263" t="e">
        <f>Activity!#REF!</f>
        <v>#REF!</v>
      </c>
      <c r="G263">
        <f>Activity!J272</f>
        <v>0</v>
      </c>
      <c r="H263">
        <f>Activity!K272</f>
        <v>0</v>
      </c>
      <c r="I263" t="str">
        <f>Activity!L272</f>
        <v/>
      </c>
      <c r="J263" t="str">
        <f>Activity!M272</f>
        <v/>
      </c>
      <c r="K263" t="str">
        <f>Activity!N272</f>
        <v/>
      </c>
      <c r="L263" s="7">
        <f>Activity!O272</f>
        <v>0</v>
      </c>
      <c r="M263" s="7" t="e">
        <f>Activity!#REF!</f>
        <v>#REF!</v>
      </c>
      <c r="N263" t="e">
        <f>Activity!#REF!</f>
        <v>#REF!</v>
      </c>
      <c r="O263" t="e">
        <f>Activity!#REF!</f>
        <v>#REF!</v>
      </c>
      <c r="P263">
        <f>Activity!W272</f>
        <v>0</v>
      </c>
    </row>
    <row r="264" spans="1:16" x14ac:dyDescent="0.3">
      <c r="A264" t="str">
        <f>Activity!B273</f>
        <v/>
      </c>
      <c r="B264">
        <f>Activity!E273</f>
        <v>0</v>
      </c>
      <c r="C264">
        <f>Activity!F273</f>
        <v>0</v>
      </c>
      <c r="D264">
        <f>Activity!G273</f>
        <v>0</v>
      </c>
      <c r="E264">
        <f>Activity!H273</f>
        <v>0</v>
      </c>
      <c r="F264" t="e">
        <f>Activity!#REF!</f>
        <v>#REF!</v>
      </c>
      <c r="G264">
        <f>Activity!J273</f>
        <v>0</v>
      </c>
      <c r="H264">
        <f>Activity!K273</f>
        <v>0</v>
      </c>
      <c r="I264" t="str">
        <f>Activity!L273</f>
        <v/>
      </c>
      <c r="J264" t="str">
        <f>Activity!M273</f>
        <v/>
      </c>
      <c r="K264" t="str">
        <f>Activity!N273</f>
        <v/>
      </c>
      <c r="L264" s="7">
        <f>Activity!O273</f>
        <v>0</v>
      </c>
      <c r="M264" s="7" t="e">
        <f>Activity!#REF!</f>
        <v>#REF!</v>
      </c>
      <c r="N264" t="e">
        <f>Activity!#REF!</f>
        <v>#REF!</v>
      </c>
      <c r="O264" t="e">
        <f>Activity!#REF!</f>
        <v>#REF!</v>
      </c>
      <c r="P264">
        <f>Activity!W273</f>
        <v>0</v>
      </c>
    </row>
    <row r="265" spans="1:16" x14ac:dyDescent="0.3">
      <c r="A265" t="str">
        <f>Activity!B274</f>
        <v/>
      </c>
      <c r="B265">
        <f>Activity!E274</f>
        <v>0</v>
      </c>
      <c r="C265">
        <f>Activity!F274</f>
        <v>0</v>
      </c>
      <c r="D265">
        <f>Activity!G274</f>
        <v>0</v>
      </c>
      <c r="E265">
        <f>Activity!H274</f>
        <v>0</v>
      </c>
      <c r="F265" t="e">
        <f>Activity!#REF!</f>
        <v>#REF!</v>
      </c>
      <c r="G265">
        <f>Activity!J274</f>
        <v>0</v>
      </c>
      <c r="H265">
        <f>Activity!K274</f>
        <v>0</v>
      </c>
      <c r="I265" t="str">
        <f>Activity!L274</f>
        <v/>
      </c>
      <c r="J265" t="str">
        <f>Activity!M274</f>
        <v/>
      </c>
      <c r="K265" t="str">
        <f>Activity!N274</f>
        <v/>
      </c>
      <c r="L265" s="7">
        <f>Activity!O274</f>
        <v>0</v>
      </c>
      <c r="M265" s="7" t="e">
        <f>Activity!#REF!</f>
        <v>#REF!</v>
      </c>
      <c r="N265" t="e">
        <f>Activity!#REF!</f>
        <v>#REF!</v>
      </c>
      <c r="O265" t="e">
        <f>Activity!#REF!</f>
        <v>#REF!</v>
      </c>
      <c r="P265">
        <f>Activity!W274</f>
        <v>0</v>
      </c>
    </row>
    <row r="266" spans="1:16" x14ac:dyDescent="0.3">
      <c r="A266" t="str">
        <f>Activity!B275</f>
        <v/>
      </c>
      <c r="B266">
        <f>Activity!E275</f>
        <v>0</v>
      </c>
      <c r="C266">
        <f>Activity!F275</f>
        <v>0</v>
      </c>
      <c r="D266">
        <f>Activity!G275</f>
        <v>0</v>
      </c>
      <c r="E266">
        <f>Activity!H275</f>
        <v>0</v>
      </c>
      <c r="F266" t="e">
        <f>Activity!#REF!</f>
        <v>#REF!</v>
      </c>
      <c r="G266">
        <f>Activity!J275</f>
        <v>0</v>
      </c>
      <c r="H266">
        <f>Activity!K275</f>
        <v>0</v>
      </c>
      <c r="I266" t="str">
        <f>Activity!L275</f>
        <v/>
      </c>
      <c r="J266" t="str">
        <f>Activity!M275</f>
        <v/>
      </c>
      <c r="K266" t="str">
        <f>Activity!N275</f>
        <v/>
      </c>
      <c r="L266" s="7">
        <f>Activity!O275</f>
        <v>0</v>
      </c>
      <c r="M266" s="7" t="e">
        <f>Activity!#REF!</f>
        <v>#REF!</v>
      </c>
      <c r="N266" t="e">
        <f>Activity!#REF!</f>
        <v>#REF!</v>
      </c>
      <c r="O266" t="e">
        <f>Activity!#REF!</f>
        <v>#REF!</v>
      </c>
      <c r="P266">
        <f>Activity!W275</f>
        <v>0</v>
      </c>
    </row>
    <row r="267" spans="1:16" x14ac:dyDescent="0.3">
      <c r="A267" t="str">
        <f>Activity!B276</f>
        <v/>
      </c>
      <c r="B267">
        <f>Activity!E276</f>
        <v>0</v>
      </c>
      <c r="C267">
        <f>Activity!F276</f>
        <v>0</v>
      </c>
      <c r="D267">
        <f>Activity!G276</f>
        <v>0</v>
      </c>
      <c r="E267">
        <f>Activity!H276</f>
        <v>0</v>
      </c>
      <c r="F267" t="e">
        <f>Activity!#REF!</f>
        <v>#REF!</v>
      </c>
      <c r="G267">
        <f>Activity!J276</f>
        <v>0</v>
      </c>
      <c r="H267">
        <f>Activity!K276</f>
        <v>0</v>
      </c>
      <c r="I267" t="str">
        <f>Activity!L276</f>
        <v/>
      </c>
      <c r="J267" t="str">
        <f>Activity!M276</f>
        <v/>
      </c>
      <c r="K267" t="str">
        <f>Activity!N276</f>
        <v/>
      </c>
      <c r="L267" s="7">
        <f>Activity!O276</f>
        <v>0</v>
      </c>
      <c r="M267" s="7" t="e">
        <f>Activity!#REF!</f>
        <v>#REF!</v>
      </c>
      <c r="N267" t="e">
        <f>Activity!#REF!</f>
        <v>#REF!</v>
      </c>
      <c r="O267" t="e">
        <f>Activity!#REF!</f>
        <v>#REF!</v>
      </c>
      <c r="P267">
        <f>Activity!W276</f>
        <v>0</v>
      </c>
    </row>
    <row r="268" spans="1:16" x14ac:dyDescent="0.3">
      <c r="A268" t="str">
        <f>Activity!B277</f>
        <v/>
      </c>
      <c r="B268">
        <f>Activity!E277</f>
        <v>0</v>
      </c>
      <c r="C268">
        <f>Activity!F277</f>
        <v>0</v>
      </c>
      <c r="D268">
        <f>Activity!G277</f>
        <v>0</v>
      </c>
      <c r="E268">
        <f>Activity!H277</f>
        <v>0</v>
      </c>
      <c r="F268" t="e">
        <f>Activity!#REF!</f>
        <v>#REF!</v>
      </c>
      <c r="G268">
        <f>Activity!J277</f>
        <v>0</v>
      </c>
      <c r="H268">
        <f>Activity!K277</f>
        <v>0</v>
      </c>
      <c r="I268" t="str">
        <f>Activity!L277</f>
        <v/>
      </c>
      <c r="J268" t="str">
        <f>Activity!M277</f>
        <v/>
      </c>
      <c r="K268" t="str">
        <f>Activity!N277</f>
        <v/>
      </c>
      <c r="L268" s="7">
        <f>Activity!O277</f>
        <v>0</v>
      </c>
      <c r="M268" s="7" t="e">
        <f>Activity!#REF!</f>
        <v>#REF!</v>
      </c>
      <c r="N268" t="e">
        <f>Activity!#REF!</f>
        <v>#REF!</v>
      </c>
      <c r="O268" t="e">
        <f>Activity!#REF!</f>
        <v>#REF!</v>
      </c>
      <c r="P268">
        <f>Activity!W277</f>
        <v>0</v>
      </c>
    </row>
    <row r="269" spans="1:16" x14ac:dyDescent="0.3">
      <c r="A269" t="str">
        <f>Activity!B278</f>
        <v/>
      </c>
      <c r="B269">
        <f>Activity!E278</f>
        <v>0</v>
      </c>
      <c r="C269">
        <f>Activity!F278</f>
        <v>0</v>
      </c>
      <c r="D269">
        <f>Activity!G278</f>
        <v>0</v>
      </c>
      <c r="E269">
        <f>Activity!H278</f>
        <v>0</v>
      </c>
      <c r="F269" t="e">
        <f>Activity!#REF!</f>
        <v>#REF!</v>
      </c>
      <c r="G269">
        <f>Activity!J278</f>
        <v>0</v>
      </c>
      <c r="H269">
        <f>Activity!K278</f>
        <v>0</v>
      </c>
      <c r="I269" t="str">
        <f>Activity!L278</f>
        <v/>
      </c>
      <c r="J269" t="str">
        <f>Activity!M278</f>
        <v/>
      </c>
      <c r="K269" t="str">
        <f>Activity!N278</f>
        <v/>
      </c>
      <c r="L269" s="7">
        <f>Activity!O278</f>
        <v>0</v>
      </c>
      <c r="M269" s="7" t="e">
        <f>Activity!#REF!</f>
        <v>#REF!</v>
      </c>
      <c r="N269" t="e">
        <f>Activity!#REF!</f>
        <v>#REF!</v>
      </c>
      <c r="O269" t="e">
        <f>Activity!#REF!</f>
        <v>#REF!</v>
      </c>
      <c r="P269">
        <f>Activity!W278</f>
        <v>0</v>
      </c>
    </row>
    <row r="270" spans="1:16" x14ac:dyDescent="0.3">
      <c r="A270" t="str">
        <f>Activity!B279</f>
        <v/>
      </c>
      <c r="B270">
        <f>Activity!E279</f>
        <v>0</v>
      </c>
      <c r="C270">
        <f>Activity!F279</f>
        <v>0</v>
      </c>
      <c r="D270">
        <f>Activity!G279</f>
        <v>0</v>
      </c>
      <c r="E270">
        <f>Activity!H279</f>
        <v>0</v>
      </c>
      <c r="F270" t="e">
        <f>Activity!#REF!</f>
        <v>#REF!</v>
      </c>
      <c r="G270">
        <f>Activity!J279</f>
        <v>0</v>
      </c>
      <c r="H270">
        <f>Activity!K279</f>
        <v>0</v>
      </c>
      <c r="I270" t="str">
        <f>Activity!L279</f>
        <v/>
      </c>
      <c r="J270" t="str">
        <f>Activity!M279</f>
        <v/>
      </c>
      <c r="K270" t="str">
        <f>Activity!N279</f>
        <v/>
      </c>
      <c r="L270" s="7">
        <f>Activity!O279</f>
        <v>0</v>
      </c>
      <c r="M270" s="7" t="e">
        <f>Activity!#REF!</f>
        <v>#REF!</v>
      </c>
      <c r="N270" t="e">
        <f>Activity!#REF!</f>
        <v>#REF!</v>
      </c>
      <c r="O270" t="e">
        <f>Activity!#REF!</f>
        <v>#REF!</v>
      </c>
      <c r="P270">
        <f>Activity!W279</f>
        <v>0</v>
      </c>
    </row>
    <row r="271" spans="1:16" x14ac:dyDescent="0.3">
      <c r="A271" t="str">
        <f>Activity!B280</f>
        <v/>
      </c>
      <c r="B271">
        <f>Activity!E280</f>
        <v>0</v>
      </c>
      <c r="C271">
        <f>Activity!F280</f>
        <v>0</v>
      </c>
      <c r="D271">
        <f>Activity!G280</f>
        <v>0</v>
      </c>
      <c r="E271">
        <f>Activity!H280</f>
        <v>0</v>
      </c>
      <c r="F271" t="e">
        <f>Activity!#REF!</f>
        <v>#REF!</v>
      </c>
      <c r="G271">
        <f>Activity!J280</f>
        <v>0</v>
      </c>
      <c r="H271">
        <f>Activity!K280</f>
        <v>0</v>
      </c>
      <c r="I271" t="str">
        <f>Activity!L280</f>
        <v/>
      </c>
      <c r="J271" t="str">
        <f>Activity!M280</f>
        <v/>
      </c>
      <c r="K271" t="str">
        <f>Activity!N280</f>
        <v/>
      </c>
      <c r="L271" s="7">
        <f>Activity!O280</f>
        <v>0</v>
      </c>
      <c r="M271" s="7" t="e">
        <f>Activity!#REF!</f>
        <v>#REF!</v>
      </c>
      <c r="N271" t="e">
        <f>Activity!#REF!</f>
        <v>#REF!</v>
      </c>
      <c r="O271" t="e">
        <f>Activity!#REF!</f>
        <v>#REF!</v>
      </c>
      <c r="P271">
        <f>Activity!W280</f>
        <v>0</v>
      </c>
    </row>
    <row r="272" spans="1:16" x14ac:dyDescent="0.3">
      <c r="A272" t="str">
        <f>Activity!B281</f>
        <v/>
      </c>
      <c r="B272">
        <f>Activity!E281</f>
        <v>0</v>
      </c>
      <c r="C272">
        <f>Activity!F281</f>
        <v>0</v>
      </c>
      <c r="D272">
        <f>Activity!G281</f>
        <v>0</v>
      </c>
      <c r="E272">
        <f>Activity!H281</f>
        <v>0</v>
      </c>
      <c r="F272" t="e">
        <f>Activity!#REF!</f>
        <v>#REF!</v>
      </c>
      <c r="G272">
        <f>Activity!J281</f>
        <v>0</v>
      </c>
      <c r="H272">
        <f>Activity!K281</f>
        <v>0</v>
      </c>
      <c r="I272" t="str">
        <f>Activity!L281</f>
        <v/>
      </c>
      <c r="J272" t="str">
        <f>Activity!M281</f>
        <v/>
      </c>
      <c r="K272" t="str">
        <f>Activity!N281</f>
        <v/>
      </c>
      <c r="L272" s="7">
        <f>Activity!O281</f>
        <v>0</v>
      </c>
      <c r="M272" s="7" t="e">
        <f>Activity!#REF!</f>
        <v>#REF!</v>
      </c>
      <c r="N272" t="e">
        <f>Activity!#REF!</f>
        <v>#REF!</v>
      </c>
      <c r="O272" t="e">
        <f>Activity!#REF!</f>
        <v>#REF!</v>
      </c>
      <c r="P272">
        <f>Activity!W281</f>
        <v>0</v>
      </c>
    </row>
    <row r="273" spans="1:16" x14ac:dyDescent="0.3">
      <c r="A273" t="str">
        <f>Activity!B282</f>
        <v/>
      </c>
      <c r="B273">
        <f>Activity!E282</f>
        <v>0</v>
      </c>
      <c r="C273">
        <f>Activity!F282</f>
        <v>0</v>
      </c>
      <c r="D273">
        <f>Activity!G282</f>
        <v>0</v>
      </c>
      <c r="E273">
        <f>Activity!H282</f>
        <v>0</v>
      </c>
      <c r="F273" t="e">
        <f>Activity!#REF!</f>
        <v>#REF!</v>
      </c>
      <c r="G273">
        <f>Activity!J282</f>
        <v>0</v>
      </c>
      <c r="H273">
        <f>Activity!K282</f>
        <v>0</v>
      </c>
      <c r="I273" t="str">
        <f>Activity!L282</f>
        <v/>
      </c>
      <c r="J273" t="str">
        <f>Activity!M282</f>
        <v/>
      </c>
      <c r="K273" t="str">
        <f>Activity!N282</f>
        <v/>
      </c>
      <c r="L273" s="7">
        <f>Activity!O282</f>
        <v>0</v>
      </c>
      <c r="M273" s="7" t="e">
        <f>Activity!#REF!</f>
        <v>#REF!</v>
      </c>
      <c r="N273" t="e">
        <f>Activity!#REF!</f>
        <v>#REF!</v>
      </c>
      <c r="O273" t="e">
        <f>Activity!#REF!</f>
        <v>#REF!</v>
      </c>
      <c r="P273">
        <f>Activity!W282</f>
        <v>0</v>
      </c>
    </row>
    <row r="274" spans="1:16" x14ac:dyDescent="0.3">
      <c r="A274" t="str">
        <f>Activity!B283</f>
        <v/>
      </c>
      <c r="B274">
        <f>Activity!E283</f>
        <v>0</v>
      </c>
      <c r="C274">
        <f>Activity!F283</f>
        <v>0</v>
      </c>
      <c r="D274">
        <f>Activity!G283</f>
        <v>0</v>
      </c>
      <c r="E274">
        <f>Activity!H283</f>
        <v>0</v>
      </c>
      <c r="F274" t="e">
        <f>Activity!#REF!</f>
        <v>#REF!</v>
      </c>
      <c r="G274">
        <f>Activity!J283</f>
        <v>0</v>
      </c>
      <c r="H274">
        <f>Activity!K283</f>
        <v>0</v>
      </c>
      <c r="I274" t="str">
        <f>Activity!L283</f>
        <v/>
      </c>
      <c r="J274" t="str">
        <f>Activity!M283</f>
        <v/>
      </c>
      <c r="K274" t="str">
        <f>Activity!N283</f>
        <v/>
      </c>
      <c r="L274" s="7">
        <f>Activity!O283</f>
        <v>0</v>
      </c>
      <c r="M274" s="7" t="e">
        <f>Activity!#REF!</f>
        <v>#REF!</v>
      </c>
      <c r="N274" t="e">
        <f>Activity!#REF!</f>
        <v>#REF!</v>
      </c>
      <c r="O274" t="e">
        <f>Activity!#REF!</f>
        <v>#REF!</v>
      </c>
      <c r="P274">
        <f>Activity!W283</f>
        <v>0</v>
      </c>
    </row>
    <row r="275" spans="1:16" x14ac:dyDescent="0.3">
      <c r="A275" t="str">
        <f>Activity!B284</f>
        <v/>
      </c>
      <c r="B275">
        <f>Activity!E284</f>
        <v>0</v>
      </c>
      <c r="C275">
        <f>Activity!F284</f>
        <v>0</v>
      </c>
      <c r="D275">
        <f>Activity!G284</f>
        <v>0</v>
      </c>
      <c r="E275">
        <f>Activity!H284</f>
        <v>0</v>
      </c>
      <c r="F275" t="e">
        <f>Activity!#REF!</f>
        <v>#REF!</v>
      </c>
      <c r="G275">
        <f>Activity!J284</f>
        <v>0</v>
      </c>
      <c r="H275">
        <f>Activity!K284</f>
        <v>0</v>
      </c>
      <c r="I275" t="str">
        <f>Activity!L284</f>
        <v/>
      </c>
      <c r="J275" t="str">
        <f>Activity!M284</f>
        <v/>
      </c>
      <c r="K275" t="str">
        <f>Activity!N284</f>
        <v/>
      </c>
      <c r="L275" s="7">
        <f>Activity!O284</f>
        <v>0</v>
      </c>
      <c r="M275" s="7" t="e">
        <f>Activity!#REF!</f>
        <v>#REF!</v>
      </c>
      <c r="N275" t="e">
        <f>Activity!#REF!</f>
        <v>#REF!</v>
      </c>
      <c r="O275" t="e">
        <f>Activity!#REF!</f>
        <v>#REF!</v>
      </c>
      <c r="P275">
        <f>Activity!W284</f>
        <v>0</v>
      </c>
    </row>
    <row r="276" spans="1:16" x14ac:dyDescent="0.3">
      <c r="A276" t="str">
        <f>Activity!B285</f>
        <v/>
      </c>
      <c r="B276">
        <f>Activity!E285</f>
        <v>0</v>
      </c>
      <c r="C276">
        <f>Activity!F285</f>
        <v>0</v>
      </c>
      <c r="D276">
        <f>Activity!G285</f>
        <v>0</v>
      </c>
      <c r="E276">
        <f>Activity!H285</f>
        <v>0</v>
      </c>
      <c r="F276" t="e">
        <f>Activity!#REF!</f>
        <v>#REF!</v>
      </c>
      <c r="G276">
        <f>Activity!J285</f>
        <v>0</v>
      </c>
      <c r="H276">
        <f>Activity!K285</f>
        <v>0</v>
      </c>
      <c r="I276" t="str">
        <f>Activity!L285</f>
        <v/>
      </c>
      <c r="J276" t="str">
        <f>Activity!M285</f>
        <v/>
      </c>
      <c r="K276" t="str">
        <f>Activity!N285</f>
        <v/>
      </c>
      <c r="L276" s="7">
        <f>Activity!O285</f>
        <v>0</v>
      </c>
      <c r="M276" s="7" t="e">
        <f>Activity!#REF!</f>
        <v>#REF!</v>
      </c>
      <c r="N276" t="e">
        <f>Activity!#REF!</f>
        <v>#REF!</v>
      </c>
      <c r="O276" t="e">
        <f>Activity!#REF!</f>
        <v>#REF!</v>
      </c>
      <c r="P276">
        <f>Activity!W285</f>
        <v>0</v>
      </c>
    </row>
    <row r="277" spans="1:16" x14ac:dyDescent="0.3">
      <c r="A277" t="str">
        <f>Activity!B286</f>
        <v/>
      </c>
      <c r="B277">
        <f>Activity!E286</f>
        <v>0</v>
      </c>
      <c r="C277">
        <f>Activity!F286</f>
        <v>0</v>
      </c>
      <c r="D277">
        <f>Activity!G286</f>
        <v>0</v>
      </c>
      <c r="E277">
        <f>Activity!H286</f>
        <v>0</v>
      </c>
      <c r="F277" t="e">
        <f>Activity!#REF!</f>
        <v>#REF!</v>
      </c>
      <c r="G277">
        <f>Activity!J286</f>
        <v>0</v>
      </c>
      <c r="H277">
        <f>Activity!K286</f>
        <v>0</v>
      </c>
      <c r="I277" t="str">
        <f>Activity!L286</f>
        <v/>
      </c>
      <c r="J277" t="str">
        <f>Activity!M286</f>
        <v/>
      </c>
      <c r="K277" t="str">
        <f>Activity!N286</f>
        <v/>
      </c>
      <c r="L277" s="7">
        <f>Activity!O286</f>
        <v>0</v>
      </c>
      <c r="M277" s="7" t="e">
        <f>Activity!#REF!</f>
        <v>#REF!</v>
      </c>
      <c r="N277" t="e">
        <f>Activity!#REF!</f>
        <v>#REF!</v>
      </c>
      <c r="O277" t="e">
        <f>Activity!#REF!</f>
        <v>#REF!</v>
      </c>
      <c r="P277">
        <f>Activity!W286</f>
        <v>0</v>
      </c>
    </row>
    <row r="278" spans="1:16" x14ac:dyDescent="0.3">
      <c r="A278" t="str">
        <f>Activity!B287</f>
        <v/>
      </c>
      <c r="B278">
        <f>Activity!E287</f>
        <v>0</v>
      </c>
      <c r="C278">
        <f>Activity!F287</f>
        <v>0</v>
      </c>
      <c r="D278">
        <f>Activity!G287</f>
        <v>0</v>
      </c>
      <c r="E278">
        <f>Activity!H287</f>
        <v>0</v>
      </c>
      <c r="F278" t="e">
        <f>Activity!#REF!</f>
        <v>#REF!</v>
      </c>
      <c r="G278">
        <f>Activity!J287</f>
        <v>0</v>
      </c>
      <c r="H278">
        <f>Activity!K287</f>
        <v>0</v>
      </c>
      <c r="I278" t="str">
        <f>Activity!L287</f>
        <v/>
      </c>
      <c r="J278" t="str">
        <f>Activity!M287</f>
        <v/>
      </c>
      <c r="K278" t="str">
        <f>Activity!N287</f>
        <v/>
      </c>
      <c r="L278" s="7">
        <f>Activity!O287</f>
        <v>0</v>
      </c>
      <c r="M278" s="7" t="e">
        <f>Activity!#REF!</f>
        <v>#REF!</v>
      </c>
      <c r="N278" t="e">
        <f>Activity!#REF!</f>
        <v>#REF!</v>
      </c>
      <c r="O278" t="e">
        <f>Activity!#REF!</f>
        <v>#REF!</v>
      </c>
      <c r="P278">
        <f>Activity!W287</f>
        <v>0</v>
      </c>
    </row>
    <row r="279" spans="1:16" x14ac:dyDescent="0.3">
      <c r="A279" t="str">
        <f>Activity!B288</f>
        <v/>
      </c>
      <c r="B279">
        <f>Activity!E288</f>
        <v>0</v>
      </c>
      <c r="C279">
        <f>Activity!F288</f>
        <v>0</v>
      </c>
      <c r="D279">
        <f>Activity!G288</f>
        <v>0</v>
      </c>
      <c r="E279">
        <f>Activity!H288</f>
        <v>0</v>
      </c>
      <c r="F279" t="e">
        <f>Activity!#REF!</f>
        <v>#REF!</v>
      </c>
      <c r="G279">
        <f>Activity!J288</f>
        <v>0</v>
      </c>
      <c r="H279">
        <f>Activity!K288</f>
        <v>0</v>
      </c>
      <c r="I279" t="str">
        <f>Activity!L288</f>
        <v/>
      </c>
      <c r="J279" t="str">
        <f>Activity!M288</f>
        <v/>
      </c>
      <c r="K279" t="str">
        <f>Activity!N288</f>
        <v/>
      </c>
      <c r="L279" s="7">
        <f>Activity!O288</f>
        <v>0</v>
      </c>
      <c r="M279" s="7" t="e">
        <f>Activity!#REF!</f>
        <v>#REF!</v>
      </c>
      <c r="N279" t="e">
        <f>Activity!#REF!</f>
        <v>#REF!</v>
      </c>
      <c r="O279" t="e">
        <f>Activity!#REF!</f>
        <v>#REF!</v>
      </c>
      <c r="P279">
        <f>Activity!W288</f>
        <v>0</v>
      </c>
    </row>
    <row r="280" spans="1:16" x14ac:dyDescent="0.3">
      <c r="A280" t="str">
        <f>Activity!B289</f>
        <v/>
      </c>
      <c r="B280">
        <f>Activity!E289</f>
        <v>0</v>
      </c>
      <c r="C280">
        <f>Activity!F289</f>
        <v>0</v>
      </c>
      <c r="D280">
        <f>Activity!G289</f>
        <v>0</v>
      </c>
      <c r="E280">
        <f>Activity!H289</f>
        <v>0</v>
      </c>
      <c r="F280" t="e">
        <f>Activity!#REF!</f>
        <v>#REF!</v>
      </c>
      <c r="G280">
        <f>Activity!J289</f>
        <v>0</v>
      </c>
      <c r="H280">
        <f>Activity!K289</f>
        <v>0</v>
      </c>
      <c r="I280" t="str">
        <f>Activity!L289</f>
        <v/>
      </c>
      <c r="J280" t="str">
        <f>Activity!M289</f>
        <v/>
      </c>
      <c r="K280" t="str">
        <f>Activity!N289</f>
        <v/>
      </c>
      <c r="L280" s="7">
        <f>Activity!O289</f>
        <v>0</v>
      </c>
      <c r="M280" s="7" t="e">
        <f>Activity!#REF!</f>
        <v>#REF!</v>
      </c>
      <c r="N280" t="e">
        <f>Activity!#REF!</f>
        <v>#REF!</v>
      </c>
      <c r="O280" t="e">
        <f>Activity!#REF!</f>
        <v>#REF!</v>
      </c>
      <c r="P280">
        <f>Activity!W289</f>
        <v>0</v>
      </c>
    </row>
    <row r="281" spans="1:16" x14ac:dyDescent="0.3">
      <c r="A281" t="str">
        <f>Activity!B290</f>
        <v/>
      </c>
      <c r="B281">
        <f>Activity!E290</f>
        <v>0</v>
      </c>
      <c r="C281">
        <f>Activity!F290</f>
        <v>0</v>
      </c>
      <c r="D281">
        <f>Activity!G290</f>
        <v>0</v>
      </c>
      <c r="E281">
        <f>Activity!H290</f>
        <v>0</v>
      </c>
      <c r="F281" t="e">
        <f>Activity!#REF!</f>
        <v>#REF!</v>
      </c>
      <c r="G281">
        <f>Activity!J290</f>
        <v>0</v>
      </c>
      <c r="H281">
        <f>Activity!K290</f>
        <v>0</v>
      </c>
      <c r="I281" t="str">
        <f>Activity!L290</f>
        <v/>
      </c>
      <c r="J281" t="str">
        <f>Activity!M290</f>
        <v/>
      </c>
      <c r="K281" t="str">
        <f>Activity!N290</f>
        <v/>
      </c>
      <c r="L281" s="7">
        <f>Activity!O290</f>
        <v>0</v>
      </c>
      <c r="M281" s="7" t="e">
        <f>Activity!#REF!</f>
        <v>#REF!</v>
      </c>
      <c r="N281" t="e">
        <f>Activity!#REF!</f>
        <v>#REF!</v>
      </c>
      <c r="O281" t="e">
        <f>Activity!#REF!</f>
        <v>#REF!</v>
      </c>
      <c r="P281">
        <f>Activity!W290</f>
        <v>0</v>
      </c>
    </row>
    <row r="282" spans="1:16" x14ac:dyDescent="0.3">
      <c r="A282" t="str">
        <f>Activity!B291</f>
        <v/>
      </c>
      <c r="B282">
        <f>Activity!E291</f>
        <v>0</v>
      </c>
      <c r="C282">
        <f>Activity!F291</f>
        <v>0</v>
      </c>
      <c r="D282">
        <f>Activity!G291</f>
        <v>0</v>
      </c>
      <c r="E282">
        <f>Activity!H291</f>
        <v>0</v>
      </c>
      <c r="F282" t="e">
        <f>Activity!#REF!</f>
        <v>#REF!</v>
      </c>
      <c r="G282">
        <f>Activity!J291</f>
        <v>0</v>
      </c>
      <c r="H282">
        <f>Activity!K291</f>
        <v>0</v>
      </c>
      <c r="I282" t="str">
        <f>Activity!L291</f>
        <v/>
      </c>
      <c r="J282" t="str">
        <f>Activity!M291</f>
        <v/>
      </c>
      <c r="K282" t="str">
        <f>Activity!N291</f>
        <v/>
      </c>
      <c r="L282" s="7">
        <f>Activity!O291</f>
        <v>0</v>
      </c>
      <c r="M282" s="7" t="e">
        <f>Activity!#REF!</f>
        <v>#REF!</v>
      </c>
      <c r="N282" t="e">
        <f>Activity!#REF!</f>
        <v>#REF!</v>
      </c>
      <c r="O282" t="e">
        <f>Activity!#REF!</f>
        <v>#REF!</v>
      </c>
      <c r="P282">
        <f>Activity!W291</f>
        <v>0</v>
      </c>
    </row>
    <row r="283" spans="1:16" x14ac:dyDescent="0.3">
      <c r="A283" t="str">
        <f>Activity!B292</f>
        <v/>
      </c>
      <c r="B283">
        <f>Activity!E292</f>
        <v>0</v>
      </c>
      <c r="C283">
        <f>Activity!F292</f>
        <v>0</v>
      </c>
      <c r="D283">
        <f>Activity!G292</f>
        <v>0</v>
      </c>
      <c r="E283">
        <f>Activity!H292</f>
        <v>0</v>
      </c>
      <c r="F283" t="e">
        <f>Activity!#REF!</f>
        <v>#REF!</v>
      </c>
      <c r="G283">
        <f>Activity!J292</f>
        <v>0</v>
      </c>
      <c r="H283">
        <f>Activity!K292</f>
        <v>0</v>
      </c>
      <c r="I283" t="str">
        <f>Activity!L292</f>
        <v/>
      </c>
      <c r="J283" t="str">
        <f>Activity!M292</f>
        <v/>
      </c>
      <c r="K283" t="str">
        <f>Activity!N292</f>
        <v/>
      </c>
      <c r="L283" s="7">
        <f>Activity!O292</f>
        <v>0</v>
      </c>
      <c r="M283" s="7" t="e">
        <f>Activity!#REF!</f>
        <v>#REF!</v>
      </c>
      <c r="N283" t="e">
        <f>Activity!#REF!</f>
        <v>#REF!</v>
      </c>
      <c r="O283" t="e">
        <f>Activity!#REF!</f>
        <v>#REF!</v>
      </c>
      <c r="P283">
        <f>Activity!W292</f>
        <v>0</v>
      </c>
    </row>
    <row r="284" spans="1:16" x14ac:dyDescent="0.3">
      <c r="A284" t="str">
        <f>Activity!B293</f>
        <v/>
      </c>
      <c r="B284">
        <f>Activity!E293</f>
        <v>0</v>
      </c>
      <c r="C284">
        <f>Activity!F293</f>
        <v>0</v>
      </c>
      <c r="D284">
        <f>Activity!G293</f>
        <v>0</v>
      </c>
      <c r="E284">
        <f>Activity!H293</f>
        <v>0</v>
      </c>
      <c r="F284" t="e">
        <f>Activity!#REF!</f>
        <v>#REF!</v>
      </c>
      <c r="G284">
        <f>Activity!J293</f>
        <v>0</v>
      </c>
      <c r="H284">
        <f>Activity!K293</f>
        <v>0</v>
      </c>
      <c r="I284" t="str">
        <f>Activity!L293</f>
        <v/>
      </c>
      <c r="J284" t="str">
        <f>Activity!M293</f>
        <v/>
      </c>
      <c r="K284" t="str">
        <f>Activity!N293</f>
        <v/>
      </c>
      <c r="L284" s="7">
        <f>Activity!O293</f>
        <v>0</v>
      </c>
      <c r="M284" s="7" t="e">
        <f>Activity!#REF!</f>
        <v>#REF!</v>
      </c>
      <c r="N284" t="e">
        <f>Activity!#REF!</f>
        <v>#REF!</v>
      </c>
      <c r="O284" t="e">
        <f>Activity!#REF!</f>
        <v>#REF!</v>
      </c>
      <c r="P284">
        <f>Activity!W293</f>
        <v>0</v>
      </c>
    </row>
    <row r="285" spans="1:16" x14ac:dyDescent="0.3">
      <c r="A285" t="str">
        <f>Activity!B294</f>
        <v/>
      </c>
      <c r="B285">
        <f>Activity!E294</f>
        <v>0</v>
      </c>
      <c r="C285">
        <f>Activity!F294</f>
        <v>0</v>
      </c>
      <c r="D285">
        <f>Activity!G294</f>
        <v>0</v>
      </c>
      <c r="E285">
        <f>Activity!H294</f>
        <v>0</v>
      </c>
      <c r="F285" t="e">
        <f>Activity!#REF!</f>
        <v>#REF!</v>
      </c>
      <c r="G285">
        <f>Activity!J294</f>
        <v>0</v>
      </c>
      <c r="H285">
        <f>Activity!K294</f>
        <v>0</v>
      </c>
      <c r="I285" t="str">
        <f>Activity!L294</f>
        <v/>
      </c>
      <c r="J285" t="str">
        <f>Activity!M294</f>
        <v/>
      </c>
      <c r="K285" t="str">
        <f>Activity!N294</f>
        <v/>
      </c>
      <c r="L285" s="7">
        <f>Activity!O294</f>
        <v>0</v>
      </c>
      <c r="M285" s="7" t="e">
        <f>Activity!#REF!</f>
        <v>#REF!</v>
      </c>
      <c r="N285" t="e">
        <f>Activity!#REF!</f>
        <v>#REF!</v>
      </c>
      <c r="O285" t="e">
        <f>Activity!#REF!</f>
        <v>#REF!</v>
      </c>
      <c r="P285">
        <f>Activity!W294</f>
        <v>0</v>
      </c>
    </row>
    <row r="286" spans="1:16" x14ac:dyDescent="0.3">
      <c r="A286" t="str">
        <f>Activity!B295</f>
        <v/>
      </c>
      <c r="B286">
        <f>Activity!E295</f>
        <v>0</v>
      </c>
      <c r="C286">
        <f>Activity!F295</f>
        <v>0</v>
      </c>
      <c r="D286">
        <f>Activity!G295</f>
        <v>0</v>
      </c>
      <c r="E286">
        <f>Activity!H295</f>
        <v>0</v>
      </c>
      <c r="F286" t="e">
        <f>Activity!#REF!</f>
        <v>#REF!</v>
      </c>
      <c r="G286">
        <f>Activity!J295</f>
        <v>0</v>
      </c>
      <c r="H286">
        <f>Activity!K295</f>
        <v>0</v>
      </c>
      <c r="I286" t="str">
        <f>Activity!L295</f>
        <v/>
      </c>
      <c r="J286" t="str">
        <f>Activity!M295</f>
        <v/>
      </c>
      <c r="K286" t="str">
        <f>Activity!N295</f>
        <v/>
      </c>
      <c r="L286" s="7">
        <f>Activity!O295</f>
        <v>0</v>
      </c>
      <c r="M286" s="7" t="e">
        <f>Activity!#REF!</f>
        <v>#REF!</v>
      </c>
      <c r="N286" t="e">
        <f>Activity!#REF!</f>
        <v>#REF!</v>
      </c>
      <c r="O286" t="e">
        <f>Activity!#REF!</f>
        <v>#REF!</v>
      </c>
      <c r="P286">
        <f>Activity!W295</f>
        <v>0</v>
      </c>
    </row>
    <row r="287" spans="1:16" x14ac:dyDescent="0.3">
      <c r="A287" t="str">
        <f>Activity!B296</f>
        <v/>
      </c>
      <c r="B287">
        <f>Activity!E296</f>
        <v>0</v>
      </c>
      <c r="C287">
        <f>Activity!F296</f>
        <v>0</v>
      </c>
      <c r="D287">
        <f>Activity!G296</f>
        <v>0</v>
      </c>
      <c r="E287">
        <f>Activity!H296</f>
        <v>0</v>
      </c>
      <c r="F287" t="e">
        <f>Activity!#REF!</f>
        <v>#REF!</v>
      </c>
      <c r="G287">
        <f>Activity!J296</f>
        <v>0</v>
      </c>
      <c r="H287">
        <f>Activity!K296</f>
        <v>0</v>
      </c>
      <c r="I287" t="str">
        <f>Activity!L296</f>
        <v/>
      </c>
      <c r="J287" t="str">
        <f>Activity!M296</f>
        <v/>
      </c>
      <c r="K287" t="str">
        <f>Activity!N296</f>
        <v/>
      </c>
      <c r="L287" s="7">
        <f>Activity!O296</f>
        <v>0</v>
      </c>
      <c r="M287" s="7" t="e">
        <f>Activity!#REF!</f>
        <v>#REF!</v>
      </c>
      <c r="N287" t="e">
        <f>Activity!#REF!</f>
        <v>#REF!</v>
      </c>
      <c r="O287" t="e">
        <f>Activity!#REF!</f>
        <v>#REF!</v>
      </c>
      <c r="P287">
        <f>Activity!W296</f>
        <v>0</v>
      </c>
    </row>
    <row r="288" spans="1:16" x14ac:dyDescent="0.3">
      <c r="A288" t="str">
        <f>Activity!B297</f>
        <v/>
      </c>
      <c r="B288">
        <f>Activity!E297</f>
        <v>0</v>
      </c>
      <c r="C288">
        <f>Activity!F297</f>
        <v>0</v>
      </c>
      <c r="D288">
        <f>Activity!G297</f>
        <v>0</v>
      </c>
      <c r="E288">
        <f>Activity!H297</f>
        <v>0</v>
      </c>
      <c r="F288" t="e">
        <f>Activity!#REF!</f>
        <v>#REF!</v>
      </c>
      <c r="G288">
        <f>Activity!J297</f>
        <v>0</v>
      </c>
      <c r="H288">
        <f>Activity!K297</f>
        <v>0</v>
      </c>
      <c r="I288" t="str">
        <f>Activity!L297</f>
        <v/>
      </c>
      <c r="J288" t="str">
        <f>Activity!M297</f>
        <v/>
      </c>
      <c r="K288" t="str">
        <f>Activity!N297</f>
        <v/>
      </c>
      <c r="L288" s="7">
        <f>Activity!O297</f>
        <v>0</v>
      </c>
      <c r="M288" s="7" t="e">
        <f>Activity!#REF!</f>
        <v>#REF!</v>
      </c>
      <c r="N288" t="e">
        <f>Activity!#REF!</f>
        <v>#REF!</v>
      </c>
      <c r="O288" t="e">
        <f>Activity!#REF!</f>
        <v>#REF!</v>
      </c>
      <c r="P288">
        <f>Activity!W297</f>
        <v>0</v>
      </c>
    </row>
    <row r="289" spans="1:16" x14ac:dyDescent="0.3">
      <c r="A289" t="str">
        <f>Activity!B298</f>
        <v/>
      </c>
      <c r="B289">
        <f>Activity!E298</f>
        <v>0</v>
      </c>
      <c r="C289">
        <f>Activity!F298</f>
        <v>0</v>
      </c>
      <c r="D289">
        <f>Activity!G298</f>
        <v>0</v>
      </c>
      <c r="E289">
        <f>Activity!H298</f>
        <v>0</v>
      </c>
      <c r="F289" t="e">
        <f>Activity!#REF!</f>
        <v>#REF!</v>
      </c>
      <c r="G289">
        <f>Activity!J298</f>
        <v>0</v>
      </c>
      <c r="H289">
        <f>Activity!K298</f>
        <v>0</v>
      </c>
      <c r="I289" t="str">
        <f>Activity!L298</f>
        <v/>
      </c>
      <c r="J289" t="str">
        <f>Activity!M298</f>
        <v/>
      </c>
      <c r="K289" t="str">
        <f>Activity!N298</f>
        <v/>
      </c>
      <c r="L289" s="7">
        <f>Activity!O298</f>
        <v>0</v>
      </c>
      <c r="M289" s="7" t="e">
        <f>Activity!#REF!</f>
        <v>#REF!</v>
      </c>
      <c r="N289" t="e">
        <f>Activity!#REF!</f>
        <v>#REF!</v>
      </c>
      <c r="O289" t="e">
        <f>Activity!#REF!</f>
        <v>#REF!</v>
      </c>
      <c r="P289">
        <f>Activity!W298</f>
        <v>0</v>
      </c>
    </row>
    <row r="290" spans="1:16" x14ac:dyDescent="0.3">
      <c r="A290" t="str">
        <f>Activity!B299</f>
        <v/>
      </c>
      <c r="B290">
        <f>Activity!E299</f>
        <v>0</v>
      </c>
      <c r="C290">
        <f>Activity!F299</f>
        <v>0</v>
      </c>
      <c r="D290">
        <f>Activity!G299</f>
        <v>0</v>
      </c>
      <c r="E290">
        <f>Activity!H299</f>
        <v>0</v>
      </c>
      <c r="F290" t="e">
        <f>Activity!#REF!</f>
        <v>#REF!</v>
      </c>
      <c r="G290">
        <f>Activity!J299</f>
        <v>0</v>
      </c>
      <c r="H290">
        <f>Activity!K299</f>
        <v>0</v>
      </c>
      <c r="I290" t="str">
        <f>Activity!L299</f>
        <v/>
      </c>
      <c r="J290" t="str">
        <f>Activity!M299</f>
        <v/>
      </c>
      <c r="K290" t="str">
        <f>Activity!N299</f>
        <v/>
      </c>
      <c r="L290" s="7">
        <f>Activity!O299</f>
        <v>0</v>
      </c>
      <c r="M290" s="7" t="e">
        <f>Activity!#REF!</f>
        <v>#REF!</v>
      </c>
      <c r="N290" t="e">
        <f>Activity!#REF!</f>
        <v>#REF!</v>
      </c>
      <c r="O290" t="e">
        <f>Activity!#REF!</f>
        <v>#REF!</v>
      </c>
      <c r="P290">
        <f>Activity!W299</f>
        <v>0</v>
      </c>
    </row>
    <row r="291" spans="1:16" x14ac:dyDescent="0.3">
      <c r="A291" t="str">
        <f>Activity!B300</f>
        <v/>
      </c>
      <c r="B291">
        <f>Activity!E300</f>
        <v>0</v>
      </c>
      <c r="C291">
        <f>Activity!F300</f>
        <v>0</v>
      </c>
      <c r="D291">
        <f>Activity!G300</f>
        <v>0</v>
      </c>
      <c r="E291">
        <f>Activity!H300</f>
        <v>0</v>
      </c>
      <c r="F291" t="e">
        <f>Activity!#REF!</f>
        <v>#REF!</v>
      </c>
      <c r="G291">
        <f>Activity!J300</f>
        <v>0</v>
      </c>
      <c r="H291">
        <f>Activity!K300</f>
        <v>0</v>
      </c>
      <c r="I291" t="str">
        <f>Activity!L300</f>
        <v/>
      </c>
      <c r="J291" t="str">
        <f>Activity!M300</f>
        <v/>
      </c>
      <c r="K291" t="str">
        <f>Activity!N300</f>
        <v/>
      </c>
      <c r="L291" s="7">
        <f>Activity!O300</f>
        <v>0</v>
      </c>
      <c r="M291" s="7" t="e">
        <f>Activity!#REF!</f>
        <v>#REF!</v>
      </c>
      <c r="N291" t="e">
        <f>Activity!#REF!</f>
        <v>#REF!</v>
      </c>
      <c r="O291" t="e">
        <f>Activity!#REF!</f>
        <v>#REF!</v>
      </c>
      <c r="P291">
        <f>Activity!W300</f>
        <v>0</v>
      </c>
    </row>
    <row r="292" spans="1:16" x14ac:dyDescent="0.3">
      <c r="A292" t="str">
        <f>Activity!B301</f>
        <v/>
      </c>
      <c r="B292">
        <f>Activity!E301</f>
        <v>0</v>
      </c>
      <c r="C292">
        <f>Activity!F301</f>
        <v>0</v>
      </c>
      <c r="D292">
        <f>Activity!G301</f>
        <v>0</v>
      </c>
      <c r="E292">
        <f>Activity!H301</f>
        <v>0</v>
      </c>
      <c r="F292" t="e">
        <f>Activity!#REF!</f>
        <v>#REF!</v>
      </c>
      <c r="G292">
        <f>Activity!J301</f>
        <v>0</v>
      </c>
      <c r="H292">
        <f>Activity!K301</f>
        <v>0</v>
      </c>
      <c r="I292" t="str">
        <f>Activity!L301</f>
        <v/>
      </c>
      <c r="J292" t="str">
        <f>Activity!M301</f>
        <v/>
      </c>
      <c r="K292" t="str">
        <f>Activity!N301</f>
        <v/>
      </c>
      <c r="L292" s="7">
        <f>Activity!O301</f>
        <v>0</v>
      </c>
      <c r="M292" s="7" t="e">
        <f>Activity!#REF!</f>
        <v>#REF!</v>
      </c>
      <c r="N292" t="e">
        <f>Activity!#REF!</f>
        <v>#REF!</v>
      </c>
      <c r="O292" t="e">
        <f>Activity!#REF!</f>
        <v>#REF!</v>
      </c>
      <c r="P292">
        <f>Activity!W301</f>
        <v>0</v>
      </c>
    </row>
    <row r="293" spans="1:16" x14ac:dyDescent="0.3">
      <c r="A293" t="str">
        <f>Activity!B302</f>
        <v/>
      </c>
      <c r="B293">
        <f>Activity!E302</f>
        <v>0</v>
      </c>
      <c r="C293">
        <f>Activity!F302</f>
        <v>0</v>
      </c>
      <c r="D293">
        <f>Activity!G302</f>
        <v>0</v>
      </c>
      <c r="E293">
        <f>Activity!H302</f>
        <v>0</v>
      </c>
      <c r="F293" t="e">
        <f>Activity!#REF!</f>
        <v>#REF!</v>
      </c>
      <c r="G293">
        <f>Activity!J302</f>
        <v>0</v>
      </c>
      <c r="H293">
        <f>Activity!K302</f>
        <v>0</v>
      </c>
      <c r="I293" t="str">
        <f>Activity!L302</f>
        <v/>
      </c>
      <c r="J293" t="str">
        <f>Activity!M302</f>
        <v/>
      </c>
      <c r="K293" t="str">
        <f>Activity!N302</f>
        <v/>
      </c>
      <c r="L293" s="7">
        <f>Activity!O302</f>
        <v>0</v>
      </c>
      <c r="M293" s="7" t="e">
        <f>Activity!#REF!</f>
        <v>#REF!</v>
      </c>
      <c r="N293" t="e">
        <f>Activity!#REF!</f>
        <v>#REF!</v>
      </c>
      <c r="O293" t="e">
        <f>Activity!#REF!</f>
        <v>#REF!</v>
      </c>
      <c r="P293">
        <f>Activity!W302</f>
        <v>0</v>
      </c>
    </row>
    <row r="294" spans="1:16" x14ac:dyDescent="0.3">
      <c r="A294" t="str">
        <f>Activity!B303</f>
        <v/>
      </c>
      <c r="B294">
        <f>Activity!E303</f>
        <v>0</v>
      </c>
      <c r="C294">
        <f>Activity!F303</f>
        <v>0</v>
      </c>
      <c r="D294">
        <f>Activity!G303</f>
        <v>0</v>
      </c>
      <c r="E294">
        <f>Activity!H303</f>
        <v>0</v>
      </c>
      <c r="F294" t="e">
        <f>Activity!#REF!</f>
        <v>#REF!</v>
      </c>
      <c r="G294">
        <f>Activity!J303</f>
        <v>0</v>
      </c>
      <c r="H294">
        <f>Activity!K303</f>
        <v>0</v>
      </c>
      <c r="I294" t="str">
        <f>Activity!L303</f>
        <v/>
      </c>
      <c r="J294" t="str">
        <f>Activity!M303</f>
        <v/>
      </c>
      <c r="K294" t="str">
        <f>Activity!N303</f>
        <v/>
      </c>
      <c r="L294" s="7">
        <f>Activity!O303</f>
        <v>0</v>
      </c>
      <c r="M294" s="7" t="e">
        <f>Activity!#REF!</f>
        <v>#REF!</v>
      </c>
      <c r="N294" t="e">
        <f>Activity!#REF!</f>
        <v>#REF!</v>
      </c>
      <c r="O294" t="e">
        <f>Activity!#REF!</f>
        <v>#REF!</v>
      </c>
      <c r="P294">
        <f>Activity!W303</f>
        <v>0</v>
      </c>
    </row>
    <row r="295" spans="1:16" x14ac:dyDescent="0.3">
      <c r="A295" t="str">
        <f>Activity!B304</f>
        <v/>
      </c>
      <c r="B295">
        <f>Activity!E304</f>
        <v>0</v>
      </c>
      <c r="C295">
        <f>Activity!F304</f>
        <v>0</v>
      </c>
      <c r="D295">
        <f>Activity!G304</f>
        <v>0</v>
      </c>
      <c r="E295">
        <f>Activity!H304</f>
        <v>0</v>
      </c>
      <c r="F295" t="e">
        <f>Activity!#REF!</f>
        <v>#REF!</v>
      </c>
      <c r="G295">
        <f>Activity!J304</f>
        <v>0</v>
      </c>
      <c r="H295">
        <f>Activity!K304</f>
        <v>0</v>
      </c>
      <c r="I295" t="str">
        <f>Activity!L304</f>
        <v/>
      </c>
      <c r="J295" t="str">
        <f>Activity!M304</f>
        <v/>
      </c>
      <c r="K295" t="str">
        <f>Activity!N304</f>
        <v/>
      </c>
      <c r="L295" s="7">
        <f>Activity!O304</f>
        <v>0</v>
      </c>
      <c r="M295" s="7" t="e">
        <f>Activity!#REF!</f>
        <v>#REF!</v>
      </c>
      <c r="N295" t="e">
        <f>Activity!#REF!</f>
        <v>#REF!</v>
      </c>
      <c r="O295" t="e">
        <f>Activity!#REF!</f>
        <v>#REF!</v>
      </c>
      <c r="P295">
        <f>Activity!W304</f>
        <v>0</v>
      </c>
    </row>
    <row r="296" spans="1:16" x14ac:dyDescent="0.3">
      <c r="A296" t="str">
        <f>Activity!B305</f>
        <v/>
      </c>
      <c r="B296">
        <f>Activity!E305</f>
        <v>0</v>
      </c>
      <c r="C296">
        <f>Activity!F305</f>
        <v>0</v>
      </c>
      <c r="D296">
        <f>Activity!G305</f>
        <v>0</v>
      </c>
      <c r="E296">
        <f>Activity!H305</f>
        <v>0</v>
      </c>
      <c r="F296" t="e">
        <f>Activity!#REF!</f>
        <v>#REF!</v>
      </c>
      <c r="G296">
        <f>Activity!J305</f>
        <v>0</v>
      </c>
      <c r="H296">
        <f>Activity!K305</f>
        <v>0</v>
      </c>
      <c r="I296" t="str">
        <f>Activity!L305</f>
        <v/>
      </c>
      <c r="J296" t="str">
        <f>Activity!M305</f>
        <v/>
      </c>
      <c r="K296" t="str">
        <f>Activity!N305</f>
        <v/>
      </c>
      <c r="L296" s="7">
        <f>Activity!O305</f>
        <v>0</v>
      </c>
      <c r="M296" s="7" t="e">
        <f>Activity!#REF!</f>
        <v>#REF!</v>
      </c>
      <c r="N296" t="e">
        <f>Activity!#REF!</f>
        <v>#REF!</v>
      </c>
      <c r="O296" t="e">
        <f>Activity!#REF!</f>
        <v>#REF!</v>
      </c>
      <c r="P296">
        <f>Activity!W305</f>
        <v>0</v>
      </c>
    </row>
    <row r="297" spans="1:16" x14ac:dyDescent="0.3">
      <c r="A297" t="str">
        <f>Activity!B306</f>
        <v/>
      </c>
      <c r="B297">
        <f>Activity!E306</f>
        <v>0</v>
      </c>
      <c r="C297">
        <f>Activity!F306</f>
        <v>0</v>
      </c>
      <c r="D297">
        <f>Activity!G306</f>
        <v>0</v>
      </c>
      <c r="E297">
        <f>Activity!H306</f>
        <v>0</v>
      </c>
      <c r="F297" t="e">
        <f>Activity!#REF!</f>
        <v>#REF!</v>
      </c>
      <c r="G297">
        <f>Activity!J306</f>
        <v>0</v>
      </c>
      <c r="H297">
        <f>Activity!K306</f>
        <v>0</v>
      </c>
      <c r="I297" t="str">
        <f>Activity!L306</f>
        <v/>
      </c>
      <c r="J297" t="str">
        <f>Activity!M306</f>
        <v/>
      </c>
      <c r="K297" t="str">
        <f>Activity!N306</f>
        <v/>
      </c>
      <c r="L297" s="7">
        <f>Activity!O306</f>
        <v>0</v>
      </c>
      <c r="M297" s="7" t="e">
        <f>Activity!#REF!</f>
        <v>#REF!</v>
      </c>
      <c r="N297" t="e">
        <f>Activity!#REF!</f>
        <v>#REF!</v>
      </c>
      <c r="O297" t="e">
        <f>Activity!#REF!</f>
        <v>#REF!</v>
      </c>
      <c r="P297">
        <f>Activity!W306</f>
        <v>0</v>
      </c>
    </row>
    <row r="298" spans="1:16" x14ac:dyDescent="0.3">
      <c r="A298" t="str">
        <f>Activity!B307</f>
        <v/>
      </c>
      <c r="B298">
        <f>Activity!E307</f>
        <v>0</v>
      </c>
      <c r="C298">
        <f>Activity!F307</f>
        <v>0</v>
      </c>
      <c r="D298">
        <f>Activity!G307</f>
        <v>0</v>
      </c>
      <c r="E298">
        <f>Activity!H307</f>
        <v>0</v>
      </c>
      <c r="F298" t="e">
        <f>Activity!#REF!</f>
        <v>#REF!</v>
      </c>
      <c r="G298">
        <f>Activity!J307</f>
        <v>0</v>
      </c>
      <c r="H298">
        <f>Activity!K307</f>
        <v>0</v>
      </c>
      <c r="I298" t="str">
        <f>Activity!L307</f>
        <v/>
      </c>
      <c r="J298" t="str">
        <f>Activity!M307</f>
        <v/>
      </c>
      <c r="K298" t="str">
        <f>Activity!N307</f>
        <v/>
      </c>
      <c r="L298" s="7">
        <f>Activity!O307</f>
        <v>0</v>
      </c>
      <c r="M298" s="7" t="e">
        <f>Activity!#REF!</f>
        <v>#REF!</v>
      </c>
      <c r="N298" t="e">
        <f>Activity!#REF!</f>
        <v>#REF!</v>
      </c>
      <c r="O298" t="e">
        <f>Activity!#REF!</f>
        <v>#REF!</v>
      </c>
      <c r="P298">
        <f>Activity!W307</f>
        <v>0</v>
      </c>
    </row>
    <row r="299" spans="1:16" x14ac:dyDescent="0.3">
      <c r="A299" t="str">
        <f>Activity!B308</f>
        <v/>
      </c>
      <c r="B299">
        <f>Activity!E308</f>
        <v>0</v>
      </c>
      <c r="C299">
        <f>Activity!F308</f>
        <v>0</v>
      </c>
      <c r="D299">
        <f>Activity!G308</f>
        <v>0</v>
      </c>
      <c r="E299">
        <f>Activity!H308</f>
        <v>0</v>
      </c>
      <c r="F299" t="e">
        <f>Activity!#REF!</f>
        <v>#REF!</v>
      </c>
      <c r="G299">
        <f>Activity!J308</f>
        <v>0</v>
      </c>
      <c r="H299">
        <f>Activity!K308</f>
        <v>0</v>
      </c>
      <c r="I299" t="str">
        <f>Activity!L308</f>
        <v/>
      </c>
      <c r="J299" t="str">
        <f>Activity!M308</f>
        <v/>
      </c>
      <c r="K299" t="str">
        <f>Activity!N308</f>
        <v/>
      </c>
      <c r="L299" s="7">
        <f>Activity!O308</f>
        <v>0</v>
      </c>
      <c r="M299" s="7" t="e">
        <f>Activity!#REF!</f>
        <v>#REF!</v>
      </c>
      <c r="N299" t="e">
        <f>Activity!#REF!</f>
        <v>#REF!</v>
      </c>
      <c r="O299" t="e">
        <f>Activity!#REF!</f>
        <v>#REF!</v>
      </c>
      <c r="P299">
        <f>Activity!W308</f>
        <v>0</v>
      </c>
    </row>
    <row r="300" spans="1:16" x14ac:dyDescent="0.3">
      <c r="A300" t="str">
        <f>Activity!B309</f>
        <v/>
      </c>
      <c r="B300">
        <f>Activity!E309</f>
        <v>0</v>
      </c>
      <c r="C300">
        <f>Activity!F309</f>
        <v>0</v>
      </c>
      <c r="D300">
        <f>Activity!G309</f>
        <v>0</v>
      </c>
      <c r="E300">
        <f>Activity!H309</f>
        <v>0</v>
      </c>
      <c r="F300" t="e">
        <f>Activity!#REF!</f>
        <v>#REF!</v>
      </c>
      <c r="G300">
        <f>Activity!J309</f>
        <v>0</v>
      </c>
      <c r="H300">
        <f>Activity!K309</f>
        <v>0</v>
      </c>
      <c r="I300" t="str">
        <f>Activity!L309</f>
        <v/>
      </c>
      <c r="J300" t="str">
        <f>Activity!M309</f>
        <v/>
      </c>
      <c r="K300" t="str">
        <f>Activity!N309</f>
        <v/>
      </c>
      <c r="L300" s="7">
        <f>Activity!O309</f>
        <v>0</v>
      </c>
      <c r="M300" s="7" t="e">
        <f>Activity!#REF!</f>
        <v>#REF!</v>
      </c>
      <c r="N300" t="e">
        <f>Activity!#REF!</f>
        <v>#REF!</v>
      </c>
      <c r="O300" t="e">
        <f>Activity!#REF!</f>
        <v>#REF!</v>
      </c>
      <c r="P300">
        <f>Activity!W309</f>
        <v>0</v>
      </c>
    </row>
    <row r="301" spans="1:16" x14ac:dyDescent="0.3">
      <c r="A301" t="str">
        <f>Activity!B310</f>
        <v/>
      </c>
      <c r="B301">
        <f>Activity!E310</f>
        <v>0</v>
      </c>
      <c r="C301">
        <f>Activity!F310</f>
        <v>0</v>
      </c>
      <c r="D301">
        <f>Activity!G310</f>
        <v>0</v>
      </c>
      <c r="E301">
        <f>Activity!H310</f>
        <v>0</v>
      </c>
      <c r="F301" t="e">
        <f>Activity!#REF!</f>
        <v>#REF!</v>
      </c>
      <c r="G301">
        <f>Activity!J310</f>
        <v>0</v>
      </c>
      <c r="H301">
        <f>Activity!K310</f>
        <v>0</v>
      </c>
      <c r="I301" t="str">
        <f>Activity!L310</f>
        <v/>
      </c>
      <c r="J301" t="str">
        <f>Activity!M310</f>
        <v/>
      </c>
      <c r="K301" t="str">
        <f>Activity!N310</f>
        <v/>
      </c>
      <c r="L301" s="7">
        <f>Activity!O310</f>
        <v>0</v>
      </c>
      <c r="M301" s="7" t="e">
        <f>Activity!#REF!</f>
        <v>#REF!</v>
      </c>
      <c r="N301" t="e">
        <f>Activity!#REF!</f>
        <v>#REF!</v>
      </c>
      <c r="O301" t="e">
        <f>Activity!#REF!</f>
        <v>#REF!</v>
      </c>
      <c r="P301">
        <f>Activity!W310</f>
        <v>0</v>
      </c>
    </row>
    <row r="302" spans="1:16" x14ac:dyDescent="0.3">
      <c r="A302" t="str">
        <f>Activity!B311</f>
        <v/>
      </c>
      <c r="B302">
        <f>Activity!E311</f>
        <v>0</v>
      </c>
      <c r="C302">
        <f>Activity!F311</f>
        <v>0</v>
      </c>
      <c r="D302">
        <f>Activity!G311</f>
        <v>0</v>
      </c>
      <c r="E302">
        <f>Activity!H311</f>
        <v>0</v>
      </c>
      <c r="F302" t="e">
        <f>Activity!#REF!</f>
        <v>#REF!</v>
      </c>
      <c r="G302">
        <f>Activity!J311</f>
        <v>0</v>
      </c>
      <c r="H302">
        <f>Activity!K311</f>
        <v>0</v>
      </c>
      <c r="I302" t="str">
        <f>Activity!L311</f>
        <v/>
      </c>
      <c r="J302" t="str">
        <f>Activity!M311</f>
        <v/>
      </c>
      <c r="K302" t="str">
        <f>Activity!N311</f>
        <v/>
      </c>
      <c r="L302" s="7">
        <f>Activity!O311</f>
        <v>0</v>
      </c>
      <c r="M302" s="7" t="e">
        <f>Activity!#REF!</f>
        <v>#REF!</v>
      </c>
      <c r="N302" t="e">
        <f>Activity!#REF!</f>
        <v>#REF!</v>
      </c>
      <c r="O302" t="e">
        <f>Activity!#REF!</f>
        <v>#REF!</v>
      </c>
      <c r="P302">
        <f>Activity!W311</f>
        <v>0</v>
      </c>
    </row>
    <row r="303" spans="1:16" x14ac:dyDescent="0.3">
      <c r="A303" t="str">
        <f>Activity!B312</f>
        <v/>
      </c>
      <c r="B303">
        <f>Activity!E312</f>
        <v>0</v>
      </c>
      <c r="C303">
        <f>Activity!F312</f>
        <v>0</v>
      </c>
      <c r="D303">
        <f>Activity!G312</f>
        <v>0</v>
      </c>
      <c r="E303">
        <f>Activity!H312</f>
        <v>0</v>
      </c>
      <c r="F303" t="e">
        <f>Activity!#REF!</f>
        <v>#REF!</v>
      </c>
      <c r="G303">
        <f>Activity!J312</f>
        <v>0</v>
      </c>
      <c r="H303">
        <f>Activity!K312</f>
        <v>0</v>
      </c>
      <c r="I303" t="str">
        <f>Activity!L312</f>
        <v/>
      </c>
      <c r="J303" t="str">
        <f>Activity!M312</f>
        <v/>
      </c>
      <c r="K303" t="str">
        <f>Activity!N312</f>
        <v/>
      </c>
      <c r="L303" s="7">
        <f>Activity!O312</f>
        <v>0</v>
      </c>
      <c r="M303" s="7" t="e">
        <f>Activity!#REF!</f>
        <v>#REF!</v>
      </c>
      <c r="N303" t="e">
        <f>Activity!#REF!</f>
        <v>#REF!</v>
      </c>
      <c r="O303" t="e">
        <f>Activity!#REF!</f>
        <v>#REF!</v>
      </c>
      <c r="P303">
        <f>Activity!W312</f>
        <v>0</v>
      </c>
    </row>
    <row r="304" spans="1:16" x14ac:dyDescent="0.3">
      <c r="A304" t="str">
        <f>Activity!B313</f>
        <v/>
      </c>
      <c r="B304">
        <f>Activity!E313</f>
        <v>0</v>
      </c>
      <c r="C304">
        <f>Activity!F313</f>
        <v>0</v>
      </c>
      <c r="D304">
        <f>Activity!G313</f>
        <v>0</v>
      </c>
      <c r="E304">
        <f>Activity!H313</f>
        <v>0</v>
      </c>
      <c r="F304" t="e">
        <f>Activity!#REF!</f>
        <v>#REF!</v>
      </c>
      <c r="G304">
        <f>Activity!J313</f>
        <v>0</v>
      </c>
      <c r="H304">
        <f>Activity!K313</f>
        <v>0</v>
      </c>
      <c r="I304" t="str">
        <f>Activity!L313</f>
        <v/>
      </c>
      <c r="J304" t="str">
        <f>Activity!M313</f>
        <v/>
      </c>
      <c r="K304" t="str">
        <f>Activity!N313</f>
        <v/>
      </c>
      <c r="L304" s="7">
        <f>Activity!O313</f>
        <v>0</v>
      </c>
      <c r="M304" s="7" t="e">
        <f>Activity!#REF!</f>
        <v>#REF!</v>
      </c>
      <c r="N304" t="e">
        <f>Activity!#REF!</f>
        <v>#REF!</v>
      </c>
      <c r="O304" t="e">
        <f>Activity!#REF!</f>
        <v>#REF!</v>
      </c>
      <c r="P304">
        <f>Activity!W313</f>
        <v>0</v>
      </c>
    </row>
    <row r="305" spans="1:16" x14ac:dyDescent="0.3">
      <c r="A305" t="str">
        <f>Activity!B314</f>
        <v/>
      </c>
      <c r="B305">
        <f>Activity!E314</f>
        <v>0</v>
      </c>
      <c r="C305">
        <f>Activity!F314</f>
        <v>0</v>
      </c>
      <c r="D305">
        <f>Activity!G314</f>
        <v>0</v>
      </c>
      <c r="E305">
        <f>Activity!H314</f>
        <v>0</v>
      </c>
      <c r="F305" t="e">
        <f>Activity!#REF!</f>
        <v>#REF!</v>
      </c>
      <c r="G305">
        <f>Activity!J314</f>
        <v>0</v>
      </c>
      <c r="H305">
        <f>Activity!K314</f>
        <v>0</v>
      </c>
      <c r="I305" t="str">
        <f>Activity!L314</f>
        <v/>
      </c>
      <c r="J305" t="str">
        <f>Activity!M314</f>
        <v/>
      </c>
      <c r="K305" t="str">
        <f>Activity!N314</f>
        <v/>
      </c>
      <c r="L305" s="7">
        <f>Activity!O314</f>
        <v>0</v>
      </c>
      <c r="M305" s="7" t="e">
        <f>Activity!#REF!</f>
        <v>#REF!</v>
      </c>
      <c r="N305" t="e">
        <f>Activity!#REF!</f>
        <v>#REF!</v>
      </c>
      <c r="O305" t="e">
        <f>Activity!#REF!</f>
        <v>#REF!</v>
      </c>
      <c r="P305">
        <f>Activity!W314</f>
        <v>0</v>
      </c>
    </row>
    <row r="306" spans="1:16" x14ac:dyDescent="0.3">
      <c r="A306" t="str">
        <f>Activity!B315</f>
        <v/>
      </c>
      <c r="B306">
        <f>Activity!E315</f>
        <v>0</v>
      </c>
      <c r="C306">
        <f>Activity!F315</f>
        <v>0</v>
      </c>
      <c r="D306">
        <f>Activity!G315</f>
        <v>0</v>
      </c>
      <c r="E306">
        <f>Activity!H315</f>
        <v>0</v>
      </c>
      <c r="F306" t="e">
        <f>Activity!#REF!</f>
        <v>#REF!</v>
      </c>
      <c r="G306">
        <f>Activity!J315</f>
        <v>0</v>
      </c>
      <c r="H306">
        <f>Activity!K315</f>
        <v>0</v>
      </c>
      <c r="I306" t="str">
        <f>Activity!L315</f>
        <v/>
      </c>
      <c r="J306" t="str">
        <f>Activity!M315</f>
        <v/>
      </c>
      <c r="K306" t="str">
        <f>Activity!N315</f>
        <v/>
      </c>
      <c r="L306" s="7">
        <f>Activity!O315</f>
        <v>0</v>
      </c>
      <c r="M306" s="7" t="e">
        <f>Activity!#REF!</f>
        <v>#REF!</v>
      </c>
      <c r="N306" t="e">
        <f>Activity!#REF!</f>
        <v>#REF!</v>
      </c>
      <c r="O306" t="e">
        <f>Activity!#REF!</f>
        <v>#REF!</v>
      </c>
      <c r="P306">
        <f>Activity!W315</f>
        <v>0</v>
      </c>
    </row>
    <row r="307" spans="1:16" x14ac:dyDescent="0.3">
      <c r="A307" t="str">
        <f>Activity!B316</f>
        <v/>
      </c>
      <c r="B307">
        <f>Activity!E316</f>
        <v>0</v>
      </c>
      <c r="C307">
        <f>Activity!F316</f>
        <v>0</v>
      </c>
      <c r="D307">
        <f>Activity!G316</f>
        <v>0</v>
      </c>
      <c r="E307">
        <f>Activity!H316</f>
        <v>0</v>
      </c>
      <c r="F307" t="e">
        <f>Activity!#REF!</f>
        <v>#REF!</v>
      </c>
      <c r="G307">
        <f>Activity!J316</f>
        <v>0</v>
      </c>
      <c r="H307">
        <f>Activity!K316</f>
        <v>0</v>
      </c>
      <c r="I307" t="str">
        <f>Activity!L316</f>
        <v/>
      </c>
      <c r="J307" t="str">
        <f>Activity!M316</f>
        <v/>
      </c>
      <c r="K307" t="str">
        <f>Activity!N316</f>
        <v/>
      </c>
      <c r="L307" s="7">
        <f>Activity!O316</f>
        <v>0</v>
      </c>
      <c r="M307" s="7" t="e">
        <f>Activity!#REF!</f>
        <v>#REF!</v>
      </c>
      <c r="N307" t="e">
        <f>Activity!#REF!</f>
        <v>#REF!</v>
      </c>
      <c r="O307" t="e">
        <f>Activity!#REF!</f>
        <v>#REF!</v>
      </c>
      <c r="P307">
        <f>Activity!W316</f>
        <v>0</v>
      </c>
    </row>
    <row r="308" spans="1:16" x14ac:dyDescent="0.3">
      <c r="A308" t="str">
        <f>Activity!B317</f>
        <v/>
      </c>
      <c r="B308">
        <f>Activity!E317</f>
        <v>0</v>
      </c>
      <c r="C308">
        <f>Activity!F317</f>
        <v>0</v>
      </c>
      <c r="D308">
        <f>Activity!G317</f>
        <v>0</v>
      </c>
      <c r="E308">
        <f>Activity!H317</f>
        <v>0</v>
      </c>
      <c r="F308" t="e">
        <f>Activity!#REF!</f>
        <v>#REF!</v>
      </c>
      <c r="G308">
        <f>Activity!J317</f>
        <v>0</v>
      </c>
      <c r="H308">
        <f>Activity!K317</f>
        <v>0</v>
      </c>
      <c r="I308" t="str">
        <f>Activity!L317</f>
        <v/>
      </c>
      <c r="J308" t="str">
        <f>Activity!M317</f>
        <v/>
      </c>
      <c r="K308" t="str">
        <f>Activity!N317</f>
        <v/>
      </c>
      <c r="L308" s="7">
        <f>Activity!O317</f>
        <v>0</v>
      </c>
      <c r="M308" s="7" t="e">
        <f>Activity!#REF!</f>
        <v>#REF!</v>
      </c>
      <c r="N308" t="e">
        <f>Activity!#REF!</f>
        <v>#REF!</v>
      </c>
      <c r="O308" t="e">
        <f>Activity!#REF!</f>
        <v>#REF!</v>
      </c>
      <c r="P308">
        <f>Activity!W317</f>
        <v>0</v>
      </c>
    </row>
    <row r="309" spans="1:16" x14ac:dyDescent="0.3">
      <c r="A309" t="str">
        <f>Activity!B318</f>
        <v/>
      </c>
      <c r="B309">
        <f>Activity!E318</f>
        <v>0</v>
      </c>
      <c r="C309">
        <f>Activity!F318</f>
        <v>0</v>
      </c>
      <c r="D309">
        <f>Activity!G318</f>
        <v>0</v>
      </c>
      <c r="E309">
        <f>Activity!H318</f>
        <v>0</v>
      </c>
      <c r="F309" t="e">
        <f>Activity!#REF!</f>
        <v>#REF!</v>
      </c>
      <c r="G309">
        <f>Activity!J318</f>
        <v>0</v>
      </c>
      <c r="H309">
        <f>Activity!K318</f>
        <v>0</v>
      </c>
      <c r="I309" t="str">
        <f>Activity!L318</f>
        <v/>
      </c>
      <c r="J309" t="str">
        <f>Activity!M318</f>
        <v/>
      </c>
      <c r="K309" t="str">
        <f>Activity!N318</f>
        <v/>
      </c>
      <c r="L309" s="7">
        <f>Activity!O318</f>
        <v>0</v>
      </c>
      <c r="M309" s="7" t="e">
        <f>Activity!#REF!</f>
        <v>#REF!</v>
      </c>
      <c r="N309" t="e">
        <f>Activity!#REF!</f>
        <v>#REF!</v>
      </c>
      <c r="O309" t="e">
        <f>Activity!#REF!</f>
        <v>#REF!</v>
      </c>
      <c r="P309">
        <f>Activity!W318</f>
        <v>0</v>
      </c>
    </row>
    <row r="310" spans="1:16" x14ac:dyDescent="0.3">
      <c r="A310" t="str">
        <f>Activity!B319</f>
        <v/>
      </c>
      <c r="B310">
        <f>Activity!E319</f>
        <v>0</v>
      </c>
      <c r="C310">
        <f>Activity!F319</f>
        <v>0</v>
      </c>
      <c r="D310">
        <f>Activity!G319</f>
        <v>0</v>
      </c>
      <c r="E310">
        <f>Activity!H319</f>
        <v>0</v>
      </c>
      <c r="F310" t="e">
        <f>Activity!#REF!</f>
        <v>#REF!</v>
      </c>
      <c r="G310">
        <f>Activity!J319</f>
        <v>0</v>
      </c>
      <c r="H310">
        <f>Activity!K319</f>
        <v>0</v>
      </c>
      <c r="I310" t="str">
        <f>Activity!L319</f>
        <v/>
      </c>
      <c r="J310" t="str">
        <f>Activity!M319</f>
        <v/>
      </c>
      <c r="K310" t="str">
        <f>Activity!N319</f>
        <v/>
      </c>
      <c r="L310" s="7">
        <f>Activity!O319</f>
        <v>0</v>
      </c>
      <c r="M310" s="7" t="e">
        <f>Activity!#REF!</f>
        <v>#REF!</v>
      </c>
      <c r="N310" t="e">
        <f>Activity!#REF!</f>
        <v>#REF!</v>
      </c>
      <c r="O310" t="e">
        <f>Activity!#REF!</f>
        <v>#REF!</v>
      </c>
      <c r="P310">
        <f>Activity!W319</f>
        <v>0</v>
      </c>
    </row>
    <row r="311" spans="1:16" x14ac:dyDescent="0.3">
      <c r="A311" t="str">
        <f>Activity!B320</f>
        <v/>
      </c>
      <c r="B311">
        <f>Activity!E320</f>
        <v>0</v>
      </c>
      <c r="C311">
        <f>Activity!F320</f>
        <v>0</v>
      </c>
      <c r="D311">
        <f>Activity!G320</f>
        <v>0</v>
      </c>
      <c r="E311">
        <f>Activity!H320</f>
        <v>0</v>
      </c>
      <c r="F311" t="e">
        <f>Activity!#REF!</f>
        <v>#REF!</v>
      </c>
      <c r="G311">
        <f>Activity!J320</f>
        <v>0</v>
      </c>
      <c r="H311">
        <f>Activity!K320</f>
        <v>0</v>
      </c>
      <c r="I311" t="str">
        <f>Activity!L320</f>
        <v/>
      </c>
      <c r="J311" t="str">
        <f>Activity!M320</f>
        <v/>
      </c>
      <c r="K311" t="str">
        <f>Activity!N320</f>
        <v/>
      </c>
      <c r="L311" s="7">
        <f>Activity!O320</f>
        <v>0</v>
      </c>
      <c r="M311" s="7" t="e">
        <f>Activity!#REF!</f>
        <v>#REF!</v>
      </c>
      <c r="N311" t="e">
        <f>Activity!#REF!</f>
        <v>#REF!</v>
      </c>
      <c r="O311" t="e">
        <f>Activity!#REF!</f>
        <v>#REF!</v>
      </c>
      <c r="P311">
        <f>Activity!W320</f>
        <v>0</v>
      </c>
    </row>
    <row r="312" spans="1:16" x14ac:dyDescent="0.3">
      <c r="A312" t="str">
        <f>Activity!B321</f>
        <v/>
      </c>
      <c r="B312">
        <f>Activity!E321</f>
        <v>0</v>
      </c>
      <c r="C312">
        <f>Activity!F321</f>
        <v>0</v>
      </c>
      <c r="D312">
        <f>Activity!G321</f>
        <v>0</v>
      </c>
      <c r="E312">
        <f>Activity!H321</f>
        <v>0</v>
      </c>
      <c r="F312" t="e">
        <f>Activity!#REF!</f>
        <v>#REF!</v>
      </c>
      <c r="G312">
        <f>Activity!J321</f>
        <v>0</v>
      </c>
      <c r="H312">
        <f>Activity!K321</f>
        <v>0</v>
      </c>
      <c r="I312" t="str">
        <f>Activity!L321</f>
        <v/>
      </c>
      <c r="J312" t="str">
        <f>Activity!M321</f>
        <v/>
      </c>
      <c r="K312" t="str">
        <f>Activity!N321</f>
        <v/>
      </c>
      <c r="L312" s="7">
        <f>Activity!O321</f>
        <v>0</v>
      </c>
      <c r="M312" s="7" t="e">
        <f>Activity!#REF!</f>
        <v>#REF!</v>
      </c>
      <c r="N312" t="e">
        <f>Activity!#REF!</f>
        <v>#REF!</v>
      </c>
      <c r="O312" t="e">
        <f>Activity!#REF!</f>
        <v>#REF!</v>
      </c>
      <c r="P312">
        <f>Activity!W321</f>
        <v>0</v>
      </c>
    </row>
    <row r="313" spans="1:16" x14ac:dyDescent="0.3">
      <c r="A313" t="str">
        <f>Activity!B322</f>
        <v/>
      </c>
      <c r="B313">
        <f>Activity!E322</f>
        <v>0</v>
      </c>
      <c r="C313">
        <f>Activity!F322</f>
        <v>0</v>
      </c>
      <c r="D313">
        <f>Activity!G322</f>
        <v>0</v>
      </c>
      <c r="E313">
        <f>Activity!H322</f>
        <v>0</v>
      </c>
      <c r="F313" t="e">
        <f>Activity!#REF!</f>
        <v>#REF!</v>
      </c>
      <c r="G313">
        <f>Activity!J322</f>
        <v>0</v>
      </c>
      <c r="H313">
        <f>Activity!K322</f>
        <v>0</v>
      </c>
      <c r="I313" t="str">
        <f>Activity!L322</f>
        <v/>
      </c>
      <c r="J313" t="str">
        <f>Activity!M322</f>
        <v/>
      </c>
      <c r="K313" t="str">
        <f>Activity!N322</f>
        <v/>
      </c>
      <c r="L313" s="7">
        <f>Activity!O322</f>
        <v>0</v>
      </c>
      <c r="M313" s="7" t="e">
        <f>Activity!#REF!</f>
        <v>#REF!</v>
      </c>
      <c r="N313" t="e">
        <f>Activity!#REF!</f>
        <v>#REF!</v>
      </c>
      <c r="O313" t="e">
        <f>Activity!#REF!</f>
        <v>#REF!</v>
      </c>
      <c r="P313">
        <f>Activity!W322</f>
        <v>0</v>
      </c>
    </row>
    <row r="314" spans="1:16" x14ac:dyDescent="0.3">
      <c r="A314" t="str">
        <f>Activity!B323</f>
        <v/>
      </c>
      <c r="B314">
        <f>Activity!E323</f>
        <v>0</v>
      </c>
      <c r="C314">
        <f>Activity!F323</f>
        <v>0</v>
      </c>
      <c r="D314">
        <f>Activity!G323</f>
        <v>0</v>
      </c>
      <c r="E314">
        <f>Activity!H323</f>
        <v>0</v>
      </c>
      <c r="F314" t="e">
        <f>Activity!#REF!</f>
        <v>#REF!</v>
      </c>
      <c r="G314">
        <f>Activity!J323</f>
        <v>0</v>
      </c>
      <c r="H314">
        <f>Activity!K323</f>
        <v>0</v>
      </c>
      <c r="I314" t="str">
        <f>Activity!L323</f>
        <v/>
      </c>
      <c r="J314" t="str">
        <f>Activity!M323</f>
        <v/>
      </c>
      <c r="K314" t="str">
        <f>Activity!N323</f>
        <v/>
      </c>
      <c r="L314" s="7">
        <f>Activity!O323</f>
        <v>0</v>
      </c>
      <c r="M314" s="7" t="e">
        <f>Activity!#REF!</f>
        <v>#REF!</v>
      </c>
      <c r="N314" t="e">
        <f>Activity!#REF!</f>
        <v>#REF!</v>
      </c>
      <c r="O314" t="e">
        <f>Activity!#REF!</f>
        <v>#REF!</v>
      </c>
      <c r="P314">
        <f>Activity!W323</f>
        <v>0</v>
      </c>
    </row>
    <row r="315" spans="1:16" x14ac:dyDescent="0.3">
      <c r="A315" t="str">
        <f>Activity!B324</f>
        <v/>
      </c>
      <c r="B315">
        <f>Activity!E324</f>
        <v>0</v>
      </c>
      <c r="C315">
        <f>Activity!F324</f>
        <v>0</v>
      </c>
      <c r="D315">
        <f>Activity!G324</f>
        <v>0</v>
      </c>
      <c r="E315">
        <f>Activity!H324</f>
        <v>0</v>
      </c>
      <c r="F315" t="e">
        <f>Activity!#REF!</f>
        <v>#REF!</v>
      </c>
      <c r="G315">
        <f>Activity!J324</f>
        <v>0</v>
      </c>
      <c r="H315">
        <f>Activity!K324</f>
        <v>0</v>
      </c>
      <c r="I315" t="str">
        <f>Activity!L324</f>
        <v/>
      </c>
      <c r="J315" t="str">
        <f>Activity!M324</f>
        <v/>
      </c>
      <c r="K315" t="str">
        <f>Activity!N324</f>
        <v/>
      </c>
      <c r="L315" s="7">
        <f>Activity!O324</f>
        <v>0</v>
      </c>
      <c r="M315" s="7" t="e">
        <f>Activity!#REF!</f>
        <v>#REF!</v>
      </c>
      <c r="N315" t="e">
        <f>Activity!#REF!</f>
        <v>#REF!</v>
      </c>
      <c r="O315" t="e">
        <f>Activity!#REF!</f>
        <v>#REF!</v>
      </c>
      <c r="P315">
        <f>Activity!W324</f>
        <v>0</v>
      </c>
    </row>
    <row r="316" spans="1:16" x14ac:dyDescent="0.3">
      <c r="A316" t="str">
        <f>Activity!B325</f>
        <v/>
      </c>
      <c r="B316">
        <f>Activity!E325</f>
        <v>0</v>
      </c>
      <c r="C316">
        <f>Activity!F325</f>
        <v>0</v>
      </c>
      <c r="D316">
        <f>Activity!G325</f>
        <v>0</v>
      </c>
      <c r="E316">
        <f>Activity!H325</f>
        <v>0</v>
      </c>
      <c r="F316" t="e">
        <f>Activity!#REF!</f>
        <v>#REF!</v>
      </c>
      <c r="G316">
        <f>Activity!J325</f>
        <v>0</v>
      </c>
      <c r="H316">
        <f>Activity!K325</f>
        <v>0</v>
      </c>
      <c r="I316" t="str">
        <f>Activity!L325</f>
        <v/>
      </c>
      <c r="J316" t="str">
        <f>Activity!M325</f>
        <v/>
      </c>
      <c r="K316" t="str">
        <f>Activity!N325</f>
        <v/>
      </c>
      <c r="L316" s="7">
        <f>Activity!O325</f>
        <v>0</v>
      </c>
      <c r="M316" s="7" t="e">
        <f>Activity!#REF!</f>
        <v>#REF!</v>
      </c>
      <c r="N316" t="e">
        <f>Activity!#REF!</f>
        <v>#REF!</v>
      </c>
      <c r="O316" t="e">
        <f>Activity!#REF!</f>
        <v>#REF!</v>
      </c>
      <c r="P316">
        <f>Activity!W325</f>
        <v>0</v>
      </c>
    </row>
    <row r="317" spans="1:16" x14ac:dyDescent="0.3">
      <c r="A317" t="str">
        <f>Activity!B326</f>
        <v/>
      </c>
      <c r="B317">
        <f>Activity!E326</f>
        <v>0</v>
      </c>
      <c r="C317">
        <f>Activity!F326</f>
        <v>0</v>
      </c>
      <c r="D317">
        <f>Activity!G326</f>
        <v>0</v>
      </c>
      <c r="E317">
        <f>Activity!H326</f>
        <v>0</v>
      </c>
      <c r="F317" t="e">
        <f>Activity!#REF!</f>
        <v>#REF!</v>
      </c>
      <c r="G317">
        <f>Activity!J326</f>
        <v>0</v>
      </c>
      <c r="H317">
        <f>Activity!K326</f>
        <v>0</v>
      </c>
      <c r="I317" t="str">
        <f>Activity!L326</f>
        <v/>
      </c>
      <c r="J317" t="str">
        <f>Activity!M326</f>
        <v/>
      </c>
      <c r="K317" t="str">
        <f>Activity!N326</f>
        <v/>
      </c>
      <c r="L317" s="7">
        <f>Activity!O326</f>
        <v>0</v>
      </c>
      <c r="M317" s="7" t="e">
        <f>Activity!#REF!</f>
        <v>#REF!</v>
      </c>
      <c r="N317" t="e">
        <f>Activity!#REF!</f>
        <v>#REF!</v>
      </c>
      <c r="O317" t="e">
        <f>Activity!#REF!</f>
        <v>#REF!</v>
      </c>
      <c r="P317">
        <f>Activity!W326</f>
        <v>0</v>
      </c>
    </row>
    <row r="318" spans="1:16" x14ac:dyDescent="0.3">
      <c r="A318" t="str">
        <f>Activity!B327</f>
        <v/>
      </c>
      <c r="B318">
        <f>Activity!E327</f>
        <v>0</v>
      </c>
      <c r="C318">
        <f>Activity!F327</f>
        <v>0</v>
      </c>
      <c r="D318">
        <f>Activity!G327</f>
        <v>0</v>
      </c>
      <c r="E318">
        <f>Activity!H327</f>
        <v>0</v>
      </c>
      <c r="F318" t="e">
        <f>Activity!#REF!</f>
        <v>#REF!</v>
      </c>
      <c r="G318">
        <f>Activity!J327</f>
        <v>0</v>
      </c>
      <c r="H318">
        <f>Activity!K327</f>
        <v>0</v>
      </c>
      <c r="I318" t="str">
        <f>Activity!L327</f>
        <v/>
      </c>
      <c r="J318" t="str">
        <f>Activity!M327</f>
        <v/>
      </c>
      <c r="K318" t="str">
        <f>Activity!N327</f>
        <v/>
      </c>
      <c r="L318" s="7">
        <f>Activity!O327</f>
        <v>0</v>
      </c>
      <c r="M318" s="7" t="e">
        <f>Activity!#REF!</f>
        <v>#REF!</v>
      </c>
      <c r="N318" t="e">
        <f>Activity!#REF!</f>
        <v>#REF!</v>
      </c>
      <c r="O318" t="e">
        <f>Activity!#REF!</f>
        <v>#REF!</v>
      </c>
      <c r="P318">
        <f>Activity!W327</f>
        <v>0</v>
      </c>
    </row>
    <row r="319" spans="1:16" x14ac:dyDescent="0.3">
      <c r="A319" t="str">
        <f>Activity!B328</f>
        <v/>
      </c>
      <c r="B319">
        <f>Activity!E328</f>
        <v>0</v>
      </c>
      <c r="C319">
        <f>Activity!F328</f>
        <v>0</v>
      </c>
      <c r="D319">
        <f>Activity!G328</f>
        <v>0</v>
      </c>
      <c r="E319">
        <f>Activity!H328</f>
        <v>0</v>
      </c>
      <c r="F319" t="e">
        <f>Activity!#REF!</f>
        <v>#REF!</v>
      </c>
      <c r="G319">
        <f>Activity!J328</f>
        <v>0</v>
      </c>
      <c r="H319">
        <f>Activity!K328</f>
        <v>0</v>
      </c>
      <c r="I319" t="str">
        <f>Activity!L328</f>
        <v/>
      </c>
      <c r="J319" t="str">
        <f>Activity!M328</f>
        <v/>
      </c>
      <c r="K319" t="str">
        <f>Activity!N328</f>
        <v/>
      </c>
      <c r="L319" s="7">
        <f>Activity!O328</f>
        <v>0</v>
      </c>
      <c r="M319" s="7" t="e">
        <f>Activity!#REF!</f>
        <v>#REF!</v>
      </c>
      <c r="N319" t="e">
        <f>Activity!#REF!</f>
        <v>#REF!</v>
      </c>
      <c r="O319" t="e">
        <f>Activity!#REF!</f>
        <v>#REF!</v>
      </c>
      <c r="P319">
        <f>Activity!W328</f>
        <v>0</v>
      </c>
    </row>
    <row r="320" spans="1:16" x14ac:dyDescent="0.3">
      <c r="A320" t="str">
        <f>Activity!B329</f>
        <v/>
      </c>
      <c r="B320">
        <f>Activity!E329</f>
        <v>0</v>
      </c>
      <c r="C320">
        <f>Activity!F329</f>
        <v>0</v>
      </c>
      <c r="D320">
        <f>Activity!G329</f>
        <v>0</v>
      </c>
      <c r="E320">
        <f>Activity!H329</f>
        <v>0</v>
      </c>
      <c r="F320" t="e">
        <f>Activity!#REF!</f>
        <v>#REF!</v>
      </c>
      <c r="G320">
        <f>Activity!J329</f>
        <v>0</v>
      </c>
      <c r="H320">
        <f>Activity!K329</f>
        <v>0</v>
      </c>
      <c r="I320" t="str">
        <f>Activity!L329</f>
        <v/>
      </c>
      <c r="J320" t="str">
        <f>Activity!M329</f>
        <v/>
      </c>
      <c r="K320" t="str">
        <f>Activity!N329</f>
        <v/>
      </c>
      <c r="L320" s="7">
        <f>Activity!O329</f>
        <v>0</v>
      </c>
      <c r="M320" s="7" t="e">
        <f>Activity!#REF!</f>
        <v>#REF!</v>
      </c>
      <c r="N320" t="e">
        <f>Activity!#REF!</f>
        <v>#REF!</v>
      </c>
      <c r="O320" t="e">
        <f>Activity!#REF!</f>
        <v>#REF!</v>
      </c>
      <c r="P320">
        <f>Activity!W329</f>
        <v>0</v>
      </c>
    </row>
    <row r="321" spans="1:16" x14ac:dyDescent="0.3">
      <c r="A321" t="str">
        <f>Activity!B330</f>
        <v/>
      </c>
      <c r="B321">
        <f>Activity!E330</f>
        <v>0</v>
      </c>
      <c r="C321">
        <f>Activity!F330</f>
        <v>0</v>
      </c>
      <c r="D321">
        <f>Activity!G330</f>
        <v>0</v>
      </c>
      <c r="E321">
        <f>Activity!H330</f>
        <v>0</v>
      </c>
      <c r="F321" t="e">
        <f>Activity!#REF!</f>
        <v>#REF!</v>
      </c>
      <c r="G321">
        <f>Activity!J330</f>
        <v>0</v>
      </c>
      <c r="H321">
        <f>Activity!K330</f>
        <v>0</v>
      </c>
      <c r="I321" t="str">
        <f>Activity!L330</f>
        <v/>
      </c>
      <c r="J321" t="str">
        <f>Activity!M330</f>
        <v/>
      </c>
      <c r="K321" t="str">
        <f>Activity!N330</f>
        <v/>
      </c>
      <c r="L321" s="7">
        <f>Activity!O330</f>
        <v>0</v>
      </c>
      <c r="M321" s="7" t="e">
        <f>Activity!#REF!</f>
        <v>#REF!</v>
      </c>
      <c r="N321" t="e">
        <f>Activity!#REF!</f>
        <v>#REF!</v>
      </c>
      <c r="O321" t="e">
        <f>Activity!#REF!</f>
        <v>#REF!</v>
      </c>
      <c r="P321">
        <f>Activity!W330</f>
        <v>0</v>
      </c>
    </row>
    <row r="322" spans="1:16" x14ac:dyDescent="0.3">
      <c r="A322" t="str">
        <f>Activity!B331</f>
        <v/>
      </c>
      <c r="B322">
        <f>Activity!E331</f>
        <v>0</v>
      </c>
      <c r="C322">
        <f>Activity!F331</f>
        <v>0</v>
      </c>
      <c r="D322">
        <f>Activity!G331</f>
        <v>0</v>
      </c>
      <c r="E322">
        <f>Activity!H331</f>
        <v>0</v>
      </c>
      <c r="F322" t="e">
        <f>Activity!#REF!</f>
        <v>#REF!</v>
      </c>
      <c r="G322">
        <f>Activity!J331</f>
        <v>0</v>
      </c>
      <c r="H322">
        <f>Activity!K331</f>
        <v>0</v>
      </c>
      <c r="I322" t="str">
        <f>Activity!L331</f>
        <v/>
      </c>
      <c r="J322" t="str">
        <f>Activity!M331</f>
        <v/>
      </c>
      <c r="K322" t="str">
        <f>Activity!N331</f>
        <v/>
      </c>
      <c r="L322" s="7">
        <f>Activity!O331</f>
        <v>0</v>
      </c>
      <c r="M322" s="7" t="e">
        <f>Activity!#REF!</f>
        <v>#REF!</v>
      </c>
      <c r="N322" t="e">
        <f>Activity!#REF!</f>
        <v>#REF!</v>
      </c>
      <c r="O322" t="e">
        <f>Activity!#REF!</f>
        <v>#REF!</v>
      </c>
      <c r="P322">
        <f>Activity!W331</f>
        <v>0</v>
      </c>
    </row>
    <row r="323" spans="1:16" x14ac:dyDescent="0.3">
      <c r="A323" t="str">
        <f>Activity!B332</f>
        <v/>
      </c>
      <c r="B323">
        <f>Activity!E332</f>
        <v>0</v>
      </c>
      <c r="C323">
        <f>Activity!F332</f>
        <v>0</v>
      </c>
      <c r="D323">
        <f>Activity!G332</f>
        <v>0</v>
      </c>
      <c r="E323">
        <f>Activity!H332</f>
        <v>0</v>
      </c>
      <c r="F323" t="e">
        <f>Activity!#REF!</f>
        <v>#REF!</v>
      </c>
      <c r="G323">
        <f>Activity!J332</f>
        <v>0</v>
      </c>
      <c r="H323">
        <f>Activity!K332</f>
        <v>0</v>
      </c>
      <c r="I323" t="str">
        <f>Activity!L332</f>
        <v/>
      </c>
      <c r="J323" t="str">
        <f>Activity!M332</f>
        <v/>
      </c>
      <c r="K323" t="str">
        <f>Activity!N332</f>
        <v/>
      </c>
      <c r="L323" s="7">
        <f>Activity!O332</f>
        <v>0</v>
      </c>
      <c r="M323" s="7" t="e">
        <f>Activity!#REF!</f>
        <v>#REF!</v>
      </c>
      <c r="N323" t="e">
        <f>Activity!#REF!</f>
        <v>#REF!</v>
      </c>
      <c r="O323" t="e">
        <f>Activity!#REF!</f>
        <v>#REF!</v>
      </c>
      <c r="P323">
        <f>Activity!W332</f>
        <v>0</v>
      </c>
    </row>
    <row r="324" spans="1:16" x14ac:dyDescent="0.3">
      <c r="A324" t="str">
        <f>Activity!B333</f>
        <v/>
      </c>
      <c r="B324">
        <f>Activity!E333</f>
        <v>0</v>
      </c>
      <c r="C324">
        <f>Activity!F333</f>
        <v>0</v>
      </c>
      <c r="D324">
        <f>Activity!G333</f>
        <v>0</v>
      </c>
      <c r="E324">
        <f>Activity!H333</f>
        <v>0</v>
      </c>
      <c r="F324" t="e">
        <f>Activity!#REF!</f>
        <v>#REF!</v>
      </c>
      <c r="G324">
        <f>Activity!J333</f>
        <v>0</v>
      </c>
      <c r="H324">
        <f>Activity!K333</f>
        <v>0</v>
      </c>
      <c r="I324" t="str">
        <f>Activity!L333</f>
        <v/>
      </c>
      <c r="J324" t="str">
        <f>Activity!M333</f>
        <v/>
      </c>
      <c r="K324" t="str">
        <f>Activity!N333</f>
        <v/>
      </c>
      <c r="L324" s="7">
        <f>Activity!O333</f>
        <v>0</v>
      </c>
      <c r="M324" s="7" t="e">
        <f>Activity!#REF!</f>
        <v>#REF!</v>
      </c>
      <c r="N324" t="e">
        <f>Activity!#REF!</f>
        <v>#REF!</v>
      </c>
      <c r="O324" t="e">
        <f>Activity!#REF!</f>
        <v>#REF!</v>
      </c>
      <c r="P324">
        <f>Activity!W333</f>
        <v>0</v>
      </c>
    </row>
    <row r="325" spans="1:16" x14ac:dyDescent="0.3">
      <c r="A325" t="str">
        <f>Activity!B334</f>
        <v/>
      </c>
      <c r="B325">
        <f>Activity!E334</f>
        <v>0</v>
      </c>
      <c r="C325">
        <f>Activity!F334</f>
        <v>0</v>
      </c>
      <c r="D325">
        <f>Activity!G334</f>
        <v>0</v>
      </c>
      <c r="E325">
        <f>Activity!H334</f>
        <v>0</v>
      </c>
      <c r="F325" t="e">
        <f>Activity!#REF!</f>
        <v>#REF!</v>
      </c>
      <c r="G325">
        <f>Activity!J334</f>
        <v>0</v>
      </c>
      <c r="H325">
        <f>Activity!K334</f>
        <v>0</v>
      </c>
      <c r="I325" t="str">
        <f>Activity!L334</f>
        <v/>
      </c>
      <c r="J325" t="str">
        <f>Activity!M334</f>
        <v/>
      </c>
      <c r="K325" t="str">
        <f>Activity!N334</f>
        <v/>
      </c>
      <c r="L325" s="7">
        <f>Activity!O334</f>
        <v>0</v>
      </c>
      <c r="M325" s="7" t="e">
        <f>Activity!#REF!</f>
        <v>#REF!</v>
      </c>
      <c r="N325" t="e">
        <f>Activity!#REF!</f>
        <v>#REF!</v>
      </c>
      <c r="O325" t="e">
        <f>Activity!#REF!</f>
        <v>#REF!</v>
      </c>
      <c r="P325">
        <f>Activity!W334</f>
        <v>0</v>
      </c>
    </row>
    <row r="326" spans="1:16" x14ac:dyDescent="0.3">
      <c r="A326" t="str">
        <f>Activity!B335</f>
        <v/>
      </c>
      <c r="B326">
        <f>Activity!E335</f>
        <v>0</v>
      </c>
      <c r="C326">
        <f>Activity!F335</f>
        <v>0</v>
      </c>
      <c r="D326">
        <f>Activity!G335</f>
        <v>0</v>
      </c>
      <c r="E326">
        <f>Activity!H335</f>
        <v>0</v>
      </c>
      <c r="F326" t="e">
        <f>Activity!#REF!</f>
        <v>#REF!</v>
      </c>
      <c r="G326">
        <f>Activity!J335</f>
        <v>0</v>
      </c>
      <c r="H326">
        <f>Activity!K335</f>
        <v>0</v>
      </c>
      <c r="I326" t="str">
        <f>Activity!L335</f>
        <v/>
      </c>
      <c r="J326" t="str">
        <f>Activity!M335</f>
        <v/>
      </c>
      <c r="K326" t="str">
        <f>Activity!N335</f>
        <v/>
      </c>
      <c r="L326" s="7">
        <f>Activity!O335</f>
        <v>0</v>
      </c>
      <c r="M326" s="7" t="e">
        <f>Activity!#REF!</f>
        <v>#REF!</v>
      </c>
      <c r="N326" t="e">
        <f>Activity!#REF!</f>
        <v>#REF!</v>
      </c>
      <c r="O326" t="e">
        <f>Activity!#REF!</f>
        <v>#REF!</v>
      </c>
      <c r="P326">
        <f>Activity!W335</f>
        <v>0</v>
      </c>
    </row>
    <row r="327" spans="1:16" x14ac:dyDescent="0.3">
      <c r="A327" t="str">
        <f>Activity!B336</f>
        <v/>
      </c>
      <c r="B327">
        <f>Activity!E336</f>
        <v>0</v>
      </c>
      <c r="C327">
        <f>Activity!F336</f>
        <v>0</v>
      </c>
      <c r="D327">
        <f>Activity!G336</f>
        <v>0</v>
      </c>
      <c r="E327">
        <f>Activity!H336</f>
        <v>0</v>
      </c>
      <c r="F327" t="e">
        <f>Activity!#REF!</f>
        <v>#REF!</v>
      </c>
      <c r="G327">
        <f>Activity!J336</f>
        <v>0</v>
      </c>
      <c r="H327">
        <f>Activity!K336</f>
        <v>0</v>
      </c>
      <c r="I327" t="str">
        <f>Activity!L336</f>
        <v/>
      </c>
      <c r="J327" t="str">
        <f>Activity!M336</f>
        <v/>
      </c>
      <c r="K327" t="str">
        <f>Activity!N336</f>
        <v/>
      </c>
      <c r="L327" s="7">
        <f>Activity!O336</f>
        <v>0</v>
      </c>
      <c r="M327" s="7" t="e">
        <f>Activity!#REF!</f>
        <v>#REF!</v>
      </c>
      <c r="N327" t="e">
        <f>Activity!#REF!</f>
        <v>#REF!</v>
      </c>
      <c r="O327" t="e">
        <f>Activity!#REF!</f>
        <v>#REF!</v>
      </c>
      <c r="P327">
        <f>Activity!W336</f>
        <v>0</v>
      </c>
    </row>
    <row r="328" spans="1:16" x14ac:dyDescent="0.3">
      <c r="A328" t="str">
        <f>Activity!B337</f>
        <v/>
      </c>
      <c r="B328">
        <f>Activity!E337</f>
        <v>0</v>
      </c>
      <c r="C328">
        <f>Activity!F337</f>
        <v>0</v>
      </c>
      <c r="D328">
        <f>Activity!G337</f>
        <v>0</v>
      </c>
      <c r="E328">
        <f>Activity!H337</f>
        <v>0</v>
      </c>
      <c r="F328" t="e">
        <f>Activity!#REF!</f>
        <v>#REF!</v>
      </c>
      <c r="G328">
        <f>Activity!J337</f>
        <v>0</v>
      </c>
      <c r="H328">
        <f>Activity!K337</f>
        <v>0</v>
      </c>
      <c r="I328" t="str">
        <f>Activity!L337</f>
        <v/>
      </c>
      <c r="J328" t="str">
        <f>Activity!M337</f>
        <v/>
      </c>
      <c r="K328" t="str">
        <f>Activity!N337</f>
        <v/>
      </c>
      <c r="L328" s="7">
        <f>Activity!O337</f>
        <v>0</v>
      </c>
      <c r="M328" s="7" t="e">
        <f>Activity!#REF!</f>
        <v>#REF!</v>
      </c>
      <c r="N328" t="e">
        <f>Activity!#REF!</f>
        <v>#REF!</v>
      </c>
      <c r="O328" t="e">
        <f>Activity!#REF!</f>
        <v>#REF!</v>
      </c>
      <c r="P328">
        <f>Activity!W337</f>
        <v>0</v>
      </c>
    </row>
    <row r="329" spans="1:16" x14ac:dyDescent="0.3">
      <c r="A329" t="str">
        <f>Activity!B338</f>
        <v/>
      </c>
      <c r="B329">
        <f>Activity!E338</f>
        <v>0</v>
      </c>
      <c r="C329">
        <f>Activity!F338</f>
        <v>0</v>
      </c>
      <c r="D329">
        <f>Activity!G338</f>
        <v>0</v>
      </c>
      <c r="E329">
        <f>Activity!H338</f>
        <v>0</v>
      </c>
      <c r="F329" t="e">
        <f>Activity!#REF!</f>
        <v>#REF!</v>
      </c>
      <c r="G329">
        <f>Activity!J338</f>
        <v>0</v>
      </c>
      <c r="H329">
        <f>Activity!K338</f>
        <v>0</v>
      </c>
      <c r="I329" t="str">
        <f>Activity!L338</f>
        <v/>
      </c>
      <c r="J329" t="str">
        <f>Activity!M338</f>
        <v/>
      </c>
      <c r="K329" t="str">
        <f>Activity!N338</f>
        <v/>
      </c>
      <c r="L329" s="7">
        <f>Activity!O338</f>
        <v>0</v>
      </c>
      <c r="M329" s="7" t="e">
        <f>Activity!#REF!</f>
        <v>#REF!</v>
      </c>
      <c r="N329" t="e">
        <f>Activity!#REF!</f>
        <v>#REF!</v>
      </c>
      <c r="O329" t="e">
        <f>Activity!#REF!</f>
        <v>#REF!</v>
      </c>
      <c r="P329">
        <f>Activity!W338</f>
        <v>0</v>
      </c>
    </row>
    <row r="330" spans="1:16" x14ac:dyDescent="0.3">
      <c r="A330" t="str">
        <f>Activity!B339</f>
        <v/>
      </c>
      <c r="B330">
        <f>Activity!E339</f>
        <v>0</v>
      </c>
      <c r="C330">
        <f>Activity!F339</f>
        <v>0</v>
      </c>
      <c r="D330">
        <f>Activity!G339</f>
        <v>0</v>
      </c>
      <c r="E330">
        <f>Activity!H339</f>
        <v>0</v>
      </c>
      <c r="F330" t="e">
        <f>Activity!#REF!</f>
        <v>#REF!</v>
      </c>
      <c r="G330">
        <f>Activity!J339</f>
        <v>0</v>
      </c>
      <c r="H330">
        <f>Activity!K339</f>
        <v>0</v>
      </c>
      <c r="I330" t="str">
        <f>Activity!L339</f>
        <v/>
      </c>
      <c r="J330" t="str">
        <f>Activity!M339</f>
        <v/>
      </c>
      <c r="K330" t="str">
        <f>Activity!N339</f>
        <v/>
      </c>
      <c r="L330" s="7">
        <f>Activity!O339</f>
        <v>0</v>
      </c>
      <c r="M330" s="7" t="e">
        <f>Activity!#REF!</f>
        <v>#REF!</v>
      </c>
      <c r="N330" t="e">
        <f>Activity!#REF!</f>
        <v>#REF!</v>
      </c>
      <c r="O330" t="e">
        <f>Activity!#REF!</f>
        <v>#REF!</v>
      </c>
      <c r="P330">
        <f>Activity!W339</f>
        <v>0</v>
      </c>
    </row>
    <row r="331" spans="1:16" x14ac:dyDescent="0.3">
      <c r="A331" t="str">
        <f>Activity!B340</f>
        <v/>
      </c>
      <c r="B331">
        <f>Activity!E340</f>
        <v>0</v>
      </c>
      <c r="C331">
        <f>Activity!F340</f>
        <v>0</v>
      </c>
      <c r="D331">
        <f>Activity!G340</f>
        <v>0</v>
      </c>
      <c r="E331">
        <f>Activity!H340</f>
        <v>0</v>
      </c>
      <c r="F331" t="e">
        <f>Activity!#REF!</f>
        <v>#REF!</v>
      </c>
      <c r="G331">
        <f>Activity!J340</f>
        <v>0</v>
      </c>
      <c r="H331">
        <f>Activity!K340</f>
        <v>0</v>
      </c>
      <c r="I331" t="str">
        <f>Activity!L340</f>
        <v/>
      </c>
      <c r="J331" t="str">
        <f>Activity!M340</f>
        <v/>
      </c>
      <c r="K331" t="str">
        <f>Activity!N340</f>
        <v/>
      </c>
      <c r="L331" s="7">
        <f>Activity!O340</f>
        <v>0</v>
      </c>
      <c r="M331" s="7" t="e">
        <f>Activity!#REF!</f>
        <v>#REF!</v>
      </c>
      <c r="N331" t="e">
        <f>Activity!#REF!</f>
        <v>#REF!</v>
      </c>
      <c r="O331" t="e">
        <f>Activity!#REF!</f>
        <v>#REF!</v>
      </c>
      <c r="P331">
        <f>Activity!W340</f>
        <v>0</v>
      </c>
    </row>
    <row r="332" spans="1:16" x14ac:dyDescent="0.3">
      <c r="A332" t="str">
        <f>Activity!B341</f>
        <v/>
      </c>
      <c r="B332">
        <f>Activity!E341</f>
        <v>0</v>
      </c>
      <c r="C332">
        <f>Activity!F341</f>
        <v>0</v>
      </c>
      <c r="D332">
        <f>Activity!G341</f>
        <v>0</v>
      </c>
      <c r="E332">
        <f>Activity!H341</f>
        <v>0</v>
      </c>
      <c r="F332" t="e">
        <f>Activity!#REF!</f>
        <v>#REF!</v>
      </c>
      <c r="G332">
        <f>Activity!J341</f>
        <v>0</v>
      </c>
      <c r="H332">
        <f>Activity!K341</f>
        <v>0</v>
      </c>
      <c r="I332" t="str">
        <f>Activity!L341</f>
        <v/>
      </c>
      <c r="J332" t="str">
        <f>Activity!M341</f>
        <v/>
      </c>
      <c r="K332" t="str">
        <f>Activity!N341</f>
        <v/>
      </c>
      <c r="L332" s="7">
        <f>Activity!O341</f>
        <v>0</v>
      </c>
      <c r="M332" s="7" t="e">
        <f>Activity!#REF!</f>
        <v>#REF!</v>
      </c>
      <c r="N332" t="e">
        <f>Activity!#REF!</f>
        <v>#REF!</v>
      </c>
      <c r="O332" t="e">
        <f>Activity!#REF!</f>
        <v>#REF!</v>
      </c>
      <c r="P332">
        <f>Activity!W341</f>
        <v>0</v>
      </c>
    </row>
    <row r="333" spans="1:16" x14ac:dyDescent="0.3">
      <c r="A333" t="str">
        <f>Activity!B342</f>
        <v/>
      </c>
      <c r="B333">
        <f>Activity!E342</f>
        <v>0</v>
      </c>
      <c r="C333">
        <f>Activity!F342</f>
        <v>0</v>
      </c>
      <c r="D333">
        <f>Activity!G342</f>
        <v>0</v>
      </c>
      <c r="E333">
        <f>Activity!H342</f>
        <v>0</v>
      </c>
      <c r="F333" t="e">
        <f>Activity!#REF!</f>
        <v>#REF!</v>
      </c>
      <c r="G333">
        <f>Activity!J342</f>
        <v>0</v>
      </c>
      <c r="H333">
        <f>Activity!K342</f>
        <v>0</v>
      </c>
      <c r="I333" t="str">
        <f>Activity!L342</f>
        <v/>
      </c>
      <c r="J333" t="str">
        <f>Activity!M342</f>
        <v/>
      </c>
      <c r="K333" t="str">
        <f>Activity!N342</f>
        <v/>
      </c>
      <c r="L333" s="7">
        <f>Activity!O342</f>
        <v>0</v>
      </c>
      <c r="M333" s="7" t="e">
        <f>Activity!#REF!</f>
        <v>#REF!</v>
      </c>
      <c r="N333" t="e">
        <f>Activity!#REF!</f>
        <v>#REF!</v>
      </c>
      <c r="O333" t="e">
        <f>Activity!#REF!</f>
        <v>#REF!</v>
      </c>
      <c r="P333">
        <f>Activity!W342</f>
        <v>0</v>
      </c>
    </row>
    <row r="334" spans="1:16" x14ac:dyDescent="0.3">
      <c r="A334" t="str">
        <f>Activity!B343</f>
        <v/>
      </c>
      <c r="B334">
        <f>Activity!E343</f>
        <v>0</v>
      </c>
      <c r="C334">
        <f>Activity!F343</f>
        <v>0</v>
      </c>
      <c r="D334">
        <f>Activity!G343</f>
        <v>0</v>
      </c>
      <c r="E334">
        <f>Activity!H343</f>
        <v>0</v>
      </c>
      <c r="F334" t="e">
        <f>Activity!#REF!</f>
        <v>#REF!</v>
      </c>
      <c r="G334">
        <f>Activity!J343</f>
        <v>0</v>
      </c>
      <c r="H334">
        <f>Activity!K343</f>
        <v>0</v>
      </c>
      <c r="I334" t="str">
        <f>Activity!L343</f>
        <v/>
      </c>
      <c r="J334" t="str">
        <f>Activity!M343</f>
        <v/>
      </c>
      <c r="K334" t="str">
        <f>Activity!N343</f>
        <v/>
      </c>
      <c r="L334" s="7">
        <f>Activity!O343</f>
        <v>0</v>
      </c>
      <c r="M334" s="7" t="e">
        <f>Activity!#REF!</f>
        <v>#REF!</v>
      </c>
      <c r="N334" t="e">
        <f>Activity!#REF!</f>
        <v>#REF!</v>
      </c>
      <c r="O334" t="e">
        <f>Activity!#REF!</f>
        <v>#REF!</v>
      </c>
      <c r="P334">
        <f>Activity!W343</f>
        <v>0</v>
      </c>
    </row>
    <row r="335" spans="1:16" x14ac:dyDescent="0.3">
      <c r="A335" t="str">
        <f>Activity!B344</f>
        <v/>
      </c>
      <c r="B335">
        <f>Activity!E344</f>
        <v>0</v>
      </c>
      <c r="C335">
        <f>Activity!F344</f>
        <v>0</v>
      </c>
      <c r="D335">
        <f>Activity!G344</f>
        <v>0</v>
      </c>
      <c r="E335">
        <f>Activity!H344</f>
        <v>0</v>
      </c>
      <c r="F335" t="e">
        <f>Activity!#REF!</f>
        <v>#REF!</v>
      </c>
      <c r="G335">
        <f>Activity!J344</f>
        <v>0</v>
      </c>
      <c r="H335">
        <f>Activity!K344</f>
        <v>0</v>
      </c>
      <c r="I335" t="str">
        <f>Activity!L344</f>
        <v/>
      </c>
      <c r="J335" t="str">
        <f>Activity!M344</f>
        <v/>
      </c>
      <c r="K335" t="str">
        <f>Activity!N344</f>
        <v/>
      </c>
      <c r="L335" s="7">
        <f>Activity!O344</f>
        <v>0</v>
      </c>
      <c r="M335" s="7" t="e">
        <f>Activity!#REF!</f>
        <v>#REF!</v>
      </c>
      <c r="N335" t="e">
        <f>Activity!#REF!</f>
        <v>#REF!</v>
      </c>
      <c r="O335" t="e">
        <f>Activity!#REF!</f>
        <v>#REF!</v>
      </c>
      <c r="P335">
        <f>Activity!W344</f>
        <v>0</v>
      </c>
    </row>
    <row r="336" spans="1:16" x14ac:dyDescent="0.3">
      <c r="A336" t="str">
        <f>Activity!B345</f>
        <v/>
      </c>
      <c r="B336">
        <f>Activity!E345</f>
        <v>0</v>
      </c>
      <c r="C336">
        <f>Activity!F345</f>
        <v>0</v>
      </c>
      <c r="D336">
        <f>Activity!G345</f>
        <v>0</v>
      </c>
      <c r="E336">
        <f>Activity!H345</f>
        <v>0</v>
      </c>
      <c r="F336" t="e">
        <f>Activity!#REF!</f>
        <v>#REF!</v>
      </c>
      <c r="G336">
        <f>Activity!J345</f>
        <v>0</v>
      </c>
      <c r="H336">
        <f>Activity!K345</f>
        <v>0</v>
      </c>
      <c r="I336" t="str">
        <f>Activity!L345</f>
        <v/>
      </c>
      <c r="J336" t="str">
        <f>Activity!M345</f>
        <v/>
      </c>
      <c r="K336" t="str">
        <f>Activity!N345</f>
        <v/>
      </c>
      <c r="L336" s="7">
        <f>Activity!O345</f>
        <v>0</v>
      </c>
      <c r="M336" s="7" t="e">
        <f>Activity!#REF!</f>
        <v>#REF!</v>
      </c>
      <c r="N336" t="e">
        <f>Activity!#REF!</f>
        <v>#REF!</v>
      </c>
      <c r="O336" t="e">
        <f>Activity!#REF!</f>
        <v>#REF!</v>
      </c>
      <c r="P336">
        <f>Activity!W345</f>
        <v>0</v>
      </c>
    </row>
    <row r="337" spans="1:16" x14ac:dyDescent="0.3">
      <c r="A337" t="str">
        <f>Activity!B346</f>
        <v/>
      </c>
      <c r="B337">
        <f>Activity!E346</f>
        <v>0</v>
      </c>
      <c r="C337">
        <f>Activity!F346</f>
        <v>0</v>
      </c>
      <c r="D337">
        <f>Activity!G346</f>
        <v>0</v>
      </c>
      <c r="E337">
        <f>Activity!H346</f>
        <v>0</v>
      </c>
      <c r="F337" t="e">
        <f>Activity!#REF!</f>
        <v>#REF!</v>
      </c>
      <c r="G337">
        <f>Activity!J346</f>
        <v>0</v>
      </c>
      <c r="H337">
        <f>Activity!K346</f>
        <v>0</v>
      </c>
      <c r="I337" t="str">
        <f>Activity!L346</f>
        <v/>
      </c>
      <c r="J337" t="str">
        <f>Activity!M346</f>
        <v/>
      </c>
      <c r="K337" t="str">
        <f>Activity!N346</f>
        <v/>
      </c>
      <c r="L337" s="7">
        <f>Activity!O346</f>
        <v>0</v>
      </c>
      <c r="M337" s="7" t="e">
        <f>Activity!#REF!</f>
        <v>#REF!</v>
      </c>
      <c r="N337" t="e">
        <f>Activity!#REF!</f>
        <v>#REF!</v>
      </c>
      <c r="O337" t="e">
        <f>Activity!#REF!</f>
        <v>#REF!</v>
      </c>
      <c r="P337">
        <f>Activity!W346</f>
        <v>0</v>
      </c>
    </row>
    <row r="338" spans="1:16" x14ac:dyDescent="0.3">
      <c r="A338" t="str">
        <f>Activity!B347</f>
        <v/>
      </c>
      <c r="B338">
        <f>Activity!E347</f>
        <v>0</v>
      </c>
      <c r="C338">
        <f>Activity!F347</f>
        <v>0</v>
      </c>
      <c r="D338">
        <f>Activity!G347</f>
        <v>0</v>
      </c>
      <c r="E338">
        <f>Activity!H347</f>
        <v>0</v>
      </c>
      <c r="F338" t="e">
        <f>Activity!#REF!</f>
        <v>#REF!</v>
      </c>
      <c r="G338">
        <f>Activity!J347</f>
        <v>0</v>
      </c>
      <c r="H338">
        <f>Activity!K347</f>
        <v>0</v>
      </c>
      <c r="I338" t="str">
        <f>Activity!L347</f>
        <v/>
      </c>
      <c r="J338" t="str">
        <f>Activity!M347</f>
        <v/>
      </c>
      <c r="K338" t="str">
        <f>Activity!N347</f>
        <v/>
      </c>
      <c r="L338" s="7">
        <f>Activity!O347</f>
        <v>0</v>
      </c>
      <c r="M338" s="7" t="e">
        <f>Activity!#REF!</f>
        <v>#REF!</v>
      </c>
      <c r="N338" t="e">
        <f>Activity!#REF!</f>
        <v>#REF!</v>
      </c>
      <c r="O338" t="e">
        <f>Activity!#REF!</f>
        <v>#REF!</v>
      </c>
      <c r="P338">
        <f>Activity!W347</f>
        <v>0</v>
      </c>
    </row>
    <row r="339" spans="1:16" x14ac:dyDescent="0.3">
      <c r="A339" t="str">
        <f>Activity!B348</f>
        <v/>
      </c>
      <c r="B339">
        <f>Activity!E348</f>
        <v>0</v>
      </c>
      <c r="C339">
        <f>Activity!F348</f>
        <v>0</v>
      </c>
      <c r="D339">
        <f>Activity!G348</f>
        <v>0</v>
      </c>
      <c r="E339">
        <f>Activity!H348</f>
        <v>0</v>
      </c>
      <c r="F339" t="e">
        <f>Activity!#REF!</f>
        <v>#REF!</v>
      </c>
      <c r="G339">
        <f>Activity!J348</f>
        <v>0</v>
      </c>
      <c r="H339">
        <f>Activity!K348</f>
        <v>0</v>
      </c>
      <c r="I339" t="str">
        <f>Activity!L348</f>
        <v/>
      </c>
      <c r="J339" t="str">
        <f>Activity!M348</f>
        <v/>
      </c>
      <c r="K339" t="str">
        <f>Activity!N348</f>
        <v/>
      </c>
      <c r="L339" s="7">
        <f>Activity!O348</f>
        <v>0</v>
      </c>
      <c r="M339" s="7" t="e">
        <f>Activity!#REF!</f>
        <v>#REF!</v>
      </c>
      <c r="N339" t="e">
        <f>Activity!#REF!</f>
        <v>#REF!</v>
      </c>
      <c r="O339" t="e">
        <f>Activity!#REF!</f>
        <v>#REF!</v>
      </c>
      <c r="P339">
        <f>Activity!W348</f>
        <v>0</v>
      </c>
    </row>
    <row r="340" spans="1:16" x14ac:dyDescent="0.3">
      <c r="A340" t="str">
        <f>Activity!B349</f>
        <v/>
      </c>
      <c r="B340">
        <f>Activity!E349</f>
        <v>0</v>
      </c>
      <c r="C340">
        <f>Activity!F349</f>
        <v>0</v>
      </c>
      <c r="D340">
        <f>Activity!G349</f>
        <v>0</v>
      </c>
      <c r="E340">
        <f>Activity!H349</f>
        <v>0</v>
      </c>
      <c r="F340" t="e">
        <f>Activity!#REF!</f>
        <v>#REF!</v>
      </c>
      <c r="G340">
        <f>Activity!J349</f>
        <v>0</v>
      </c>
      <c r="H340">
        <f>Activity!K349</f>
        <v>0</v>
      </c>
      <c r="I340" t="str">
        <f>Activity!L349</f>
        <v/>
      </c>
      <c r="J340" t="str">
        <f>Activity!M349</f>
        <v/>
      </c>
      <c r="K340" t="str">
        <f>Activity!N349</f>
        <v/>
      </c>
      <c r="L340" s="7">
        <f>Activity!O349</f>
        <v>0</v>
      </c>
      <c r="M340" s="7" t="e">
        <f>Activity!#REF!</f>
        <v>#REF!</v>
      </c>
      <c r="N340" t="e">
        <f>Activity!#REF!</f>
        <v>#REF!</v>
      </c>
      <c r="O340" t="e">
        <f>Activity!#REF!</f>
        <v>#REF!</v>
      </c>
      <c r="P340">
        <f>Activity!W349</f>
        <v>0</v>
      </c>
    </row>
    <row r="341" spans="1:16" x14ac:dyDescent="0.3">
      <c r="A341" t="str">
        <f>Activity!B350</f>
        <v/>
      </c>
      <c r="B341">
        <f>Activity!E350</f>
        <v>0</v>
      </c>
      <c r="C341">
        <f>Activity!F350</f>
        <v>0</v>
      </c>
      <c r="D341">
        <f>Activity!G350</f>
        <v>0</v>
      </c>
      <c r="E341">
        <f>Activity!H350</f>
        <v>0</v>
      </c>
      <c r="F341" t="e">
        <f>Activity!#REF!</f>
        <v>#REF!</v>
      </c>
      <c r="G341">
        <f>Activity!J350</f>
        <v>0</v>
      </c>
      <c r="H341">
        <f>Activity!K350</f>
        <v>0</v>
      </c>
      <c r="I341" t="str">
        <f>Activity!L350</f>
        <v/>
      </c>
      <c r="J341" t="str">
        <f>Activity!M350</f>
        <v/>
      </c>
      <c r="K341" t="str">
        <f>Activity!N350</f>
        <v/>
      </c>
      <c r="L341" s="7">
        <f>Activity!O350</f>
        <v>0</v>
      </c>
      <c r="M341" s="7" t="e">
        <f>Activity!#REF!</f>
        <v>#REF!</v>
      </c>
      <c r="N341" t="e">
        <f>Activity!#REF!</f>
        <v>#REF!</v>
      </c>
      <c r="O341" t="e">
        <f>Activity!#REF!</f>
        <v>#REF!</v>
      </c>
      <c r="P341">
        <f>Activity!W350</f>
        <v>0</v>
      </c>
    </row>
    <row r="342" spans="1:16" x14ac:dyDescent="0.3">
      <c r="A342" t="str">
        <f>Activity!B351</f>
        <v/>
      </c>
      <c r="B342">
        <f>Activity!E351</f>
        <v>0</v>
      </c>
      <c r="C342">
        <f>Activity!F351</f>
        <v>0</v>
      </c>
      <c r="D342">
        <f>Activity!G351</f>
        <v>0</v>
      </c>
      <c r="E342">
        <f>Activity!H351</f>
        <v>0</v>
      </c>
      <c r="F342" t="e">
        <f>Activity!#REF!</f>
        <v>#REF!</v>
      </c>
      <c r="G342">
        <f>Activity!J351</f>
        <v>0</v>
      </c>
      <c r="H342">
        <f>Activity!K351</f>
        <v>0</v>
      </c>
      <c r="I342" t="str">
        <f>Activity!L351</f>
        <v/>
      </c>
      <c r="J342" t="str">
        <f>Activity!M351</f>
        <v/>
      </c>
      <c r="K342" t="str">
        <f>Activity!N351</f>
        <v/>
      </c>
      <c r="L342" s="7">
        <f>Activity!O351</f>
        <v>0</v>
      </c>
      <c r="M342" s="7" t="e">
        <f>Activity!#REF!</f>
        <v>#REF!</v>
      </c>
      <c r="N342" t="e">
        <f>Activity!#REF!</f>
        <v>#REF!</v>
      </c>
      <c r="O342" t="e">
        <f>Activity!#REF!</f>
        <v>#REF!</v>
      </c>
      <c r="P342">
        <f>Activity!W351</f>
        <v>0</v>
      </c>
    </row>
    <row r="343" spans="1:16" x14ac:dyDescent="0.3">
      <c r="A343" t="str">
        <f>Activity!B352</f>
        <v/>
      </c>
      <c r="B343">
        <f>Activity!E352</f>
        <v>0</v>
      </c>
      <c r="C343">
        <f>Activity!F352</f>
        <v>0</v>
      </c>
      <c r="D343">
        <f>Activity!G352</f>
        <v>0</v>
      </c>
      <c r="E343">
        <f>Activity!H352</f>
        <v>0</v>
      </c>
      <c r="F343" t="e">
        <f>Activity!#REF!</f>
        <v>#REF!</v>
      </c>
      <c r="G343">
        <f>Activity!J352</f>
        <v>0</v>
      </c>
      <c r="H343">
        <f>Activity!K352</f>
        <v>0</v>
      </c>
      <c r="I343" t="str">
        <f>Activity!L352</f>
        <v/>
      </c>
      <c r="J343" t="str">
        <f>Activity!M352</f>
        <v/>
      </c>
      <c r="K343" t="str">
        <f>Activity!N352</f>
        <v/>
      </c>
      <c r="L343" s="7">
        <f>Activity!O352</f>
        <v>0</v>
      </c>
      <c r="M343" s="7" t="e">
        <f>Activity!#REF!</f>
        <v>#REF!</v>
      </c>
      <c r="N343" t="e">
        <f>Activity!#REF!</f>
        <v>#REF!</v>
      </c>
      <c r="O343" t="e">
        <f>Activity!#REF!</f>
        <v>#REF!</v>
      </c>
      <c r="P343">
        <f>Activity!W352</f>
        <v>0</v>
      </c>
    </row>
    <row r="344" spans="1:16" x14ac:dyDescent="0.3">
      <c r="A344" t="str">
        <f>Activity!B353</f>
        <v/>
      </c>
      <c r="B344">
        <f>Activity!E353</f>
        <v>0</v>
      </c>
      <c r="C344">
        <f>Activity!F353</f>
        <v>0</v>
      </c>
      <c r="D344">
        <f>Activity!G353</f>
        <v>0</v>
      </c>
      <c r="E344">
        <f>Activity!H353</f>
        <v>0</v>
      </c>
      <c r="F344" t="e">
        <f>Activity!#REF!</f>
        <v>#REF!</v>
      </c>
      <c r="G344">
        <f>Activity!J353</f>
        <v>0</v>
      </c>
      <c r="H344">
        <f>Activity!K353</f>
        <v>0</v>
      </c>
      <c r="I344" t="str">
        <f>Activity!L353</f>
        <v/>
      </c>
      <c r="J344" t="str">
        <f>Activity!M353</f>
        <v/>
      </c>
      <c r="K344" t="str">
        <f>Activity!N353</f>
        <v/>
      </c>
      <c r="L344" s="7">
        <f>Activity!O353</f>
        <v>0</v>
      </c>
      <c r="M344" s="7" t="e">
        <f>Activity!#REF!</f>
        <v>#REF!</v>
      </c>
      <c r="N344" t="e">
        <f>Activity!#REF!</f>
        <v>#REF!</v>
      </c>
      <c r="O344" t="e">
        <f>Activity!#REF!</f>
        <v>#REF!</v>
      </c>
      <c r="P344">
        <f>Activity!W353</f>
        <v>0</v>
      </c>
    </row>
    <row r="345" spans="1:16" x14ac:dyDescent="0.3">
      <c r="A345" t="str">
        <f>Activity!B354</f>
        <v/>
      </c>
      <c r="B345">
        <f>Activity!E354</f>
        <v>0</v>
      </c>
      <c r="C345">
        <f>Activity!F354</f>
        <v>0</v>
      </c>
      <c r="D345">
        <f>Activity!G354</f>
        <v>0</v>
      </c>
      <c r="E345">
        <f>Activity!H354</f>
        <v>0</v>
      </c>
      <c r="F345" t="e">
        <f>Activity!#REF!</f>
        <v>#REF!</v>
      </c>
      <c r="G345">
        <f>Activity!J354</f>
        <v>0</v>
      </c>
      <c r="H345">
        <f>Activity!K354</f>
        <v>0</v>
      </c>
      <c r="I345" t="str">
        <f>Activity!L354</f>
        <v/>
      </c>
      <c r="J345" t="str">
        <f>Activity!M354</f>
        <v/>
      </c>
      <c r="K345" t="str">
        <f>Activity!N354</f>
        <v/>
      </c>
      <c r="L345" s="7">
        <f>Activity!O354</f>
        <v>0</v>
      </c>
      <c r="M345" s="7" t="e">
        <f>Activity!#REF!</f>
        <v>#REF!</v>
      </c>
      <c r="N345" t="e">
        <f>Activity!#REF!</f>
        <v>#REF!</v>
      </c>
      <c r="O345" t="e">
        <f>Activity!#REF!</f>
        <v>#REF!</v>
      </c>
      <c r="P345">
        <f>Activity!W354</f>
        <v>0</v>
      </c>
    </row>
    <row r="346" spans="1:16" x14ac:dyDescent="0.3">
      <c r="A346" t="str">
        <f>Activity!B355</f>
        <v/>
      </c>
      <c r="B346">
        <f>Activity!E355</f>
        <v>0</v>
      </c>
      <c r="C346">
        <f>Activity!F355</f>
        <v>0</v>
      </c>
      <c r="D346">
        <f>Activity!G355</f>
        <v>0</v>
      </c>
      <c r="E346">
        <f>Activity!H355</f>
        <v>0</v>
      </c>
      <c r="F346" t="e">
        <f>Activity!#REF!</f>
        <v>#REF!</v>
      </c>
      <c r="G346">
        <f>Activity!J355</f>
        <v>0</v>
      </c>
      <c r="H346">
        <f>Activity!K355</f>
        <v>0</v>
      </c>
      <c r="I346" t="str">
        <f>Activity!L355</f>
        <v/>
      </c>
      <c r="J346" t="str">
        <f>Activity!M355</f>
        <v/>
      </c>
      <c r="K346" t="str">
        <f>Activity!N355</f>
        <v/>
      </c>
      <c r="L346" s="7">
        <f>Activity!O355</f>
        <v>0</v>
      </c>
      <c r="M346" s="7" t="e">
        <f>Activity!#REF!</f>
        <v>#REF!</v>
      </c>
      <c r="N346" t="e">
        <f>Activity!#REF!</f>
        <v>#REF!</v>
      </c>
      <c r="O346" t="e">
        <f>Activity!#REF!</f>
        <v>#REF!</v>
      </c>
      <c r="P346">
        <f>Activity!W355</f>
        <v>0</v>
      </c>
    </row>
    <row r="347" spans="1:16" x14ac:dyDescent="0.3">
      <c r="A347" t="str">
        <f>Activity!B356</f>
        <v/>
      </c>
      <c r="B347">
        <f>Activity!E356</f>
        <v>0</v>
      </c>
      <c r="C347">
        <f>Activity!F356</f>
        <v>0</v>
      </c>
      <c r="D347">
        <f>Activity!G356</f>
        <v>0</v>
      </c>
      <c r="E347">
        <f>Activity!H356</f>
        <v>0</v>
      </c>
      <c r="F347" t="e">
        <f>Activity!#REF!</f>
        <v>#REF!</v>
      </c>
      <c r="G347">
        <f>Activity!J356</f>
        <v>0</v>
      </c>
      <c r="H347">
        <f>Activity!K356</f>
        <v>0</v>
      </c>
      <c r="I347" t="str">
        <f>Activity!L356</f>
        <v/>
      </c>
      <c r="J347" t="str">
        <f>Activity!M356</f>
        <v/>
      </c>
      <c r="K347" t="str">
        <f>Activity!N356</f>
        <v/>
      </c>
      <c r="L347" s="7">
        <f>Activity!O356</f>
        <v>0</v>
      </c>
      <c r="M347" s="7" t="e">
        <f>Activity!#REF!</f>
        <v>#REF!</v>
      </c>
      <c r="N347" t="e">
        <f>Activity!#REF!</f>
        <v>#REF!</v>
      </c>
      <c r="O347" t="e">
        <f>Activity!#REF!</f>
        <v>#REF!</v>
      </c>
      <c r="P347">
        <f>Activity!W356</f>
        <v>0</v>
      </c>
    </row>
    <row r="348" spans="1:16" x14ac:dyDescent="0.3">
      <c r="A348" t="str">
        <f>Activity!B357</f>
        <v/>
      </c>
      <c r="B348">
        <f>Activity!E357</f>
        <v>0</v>
      </c>
      <c r="C348">
        <f>Activity!F357</f>
        <v>0</v>
      </c>
      <c r="D348">
        <f>Activity!G357</f>
        <v>0</v>
      </c>
      <c r="E348">
        <f>Activity!H357</f>
        <v>0</v>
      </c>
      <c r="F348" t="e">
        <f>Activity!#REF!</f>
        <v>#REF!</v>
      </c>
      <c r="G348">
        <f>Activity!J357</f>
        <v>0</v>
      </c>
      <c r="H348">
        <f>Activity!K357</f>
        <v>0</v>
      </c>
      <c r="I348" t="str">
        <f>Activity!L357</f>
        <v/>
      </c>
      <c r="J348" t="str">
        <f>Activity!M357</f>
        <v/>
      </c>
      <c r="K348" t="str">
        <f>Activity!N357</f>
        <v/>
      </c>
      <c r="L348" s="7">
        <f>Activity!O357</f>
        <v>0</v>
      </c>
      <c r="M348" s="7" t="e">
        <f>Activity!#REF!</f>
        <v>#REF!</v>
      </c>
      <c r="N348" t="e">
        <f>Activity!#REF!</f>
        <v>#REF!</v>
      </c>
      <c r="O348" t="e">
        <f>Activity!#REF!</f>
        <v>#REF!</v>
      </c>
      <c r="P348">
        <f>Activity!W357</f>
        <v>0</v>
      </c>
    </row>
    <row r="349" spans="1:16" x14ac:dyDescent="0.3">
      <c r="A349" t="str">
        <f>Activity!B358</f>
        <v/>
      </c>
      <c r="B349">
        <f>Activity!E358</f>
        <v>0</v>
      </c>
      <c r="C349">
        <f>Activity!F358</f>
        <v>0</v>
      </c>
      <c r="D349">
        <f>Activity!G358</f>
        <v>0</v>
      </c>
      <c r="E349">
        <f>Activity!H358</f>
        <v>0</v>
      </c>
      <c r="F349" t="e">
        <f>Activity!#REF!</f>
        <v>#REF!</v>
      </c>
      <c r="G349">
        <f>Activity!J358</f>
        <v>0</v>
      </c>
      <c r="H349">
        <f>Activity!K358</f>
        <v>0</v>
      </c>
      <c r="I349" t="str">
        <f>Activity!L358</f>
        <v/>
      </c>
      <c r="J349" t="str">
        <f>Activity!M358</f>
        <v/>
      </c>
      <c r="K349" t="str">
        <f>Activity!N358</f>
        <v/>
      </c>
      <c r="L349" s="7">
        <f>Activity!O358</f>
        <v>0</v>
      </c>
      <c r="M349" s="7" t="e">
        <f>Activity!#REF!</f>
        <v>#REF!</v>
      </c>
      <c r="N349" t="e">
        <f>Activity!#REF!</f>
        <v>#REF!</v>
      </c>
      <c r="O349" t="e">
        <f>Activity!#REF!</f>
        <v>#REF!</v>
      </c>
      <c r="P349">
        <f>Activity!W358</f>
        <v>0</v>
      </c>
    </row>
    <row r="350" spans="1:16" x14ac:dyDescent="0.3">
      <c r="A350" t="str">
        <f>Activity!B359</f>
        <v/>
      </c>
      <c r="B350">
        <f>Activity!E359</f>
        <v>0</v>
      </c>
      <c r="C350">
        <f>Activity!F359</f>
        <v>0</v>
      </c>
      <c r="D350">
        <f>Activity!G359</f>
        <v>0</v>
      </c>
      <c r="E350">
        <f>Activity!H359</f>
        <v>0</v>
      </c>
      <c r="F350" t="e">
        <f>Activity!#REF!</f>
        <v>#REF!</v>
      </c>
      <c r="G350">
        <f>Activity!J359</f>
        <v>0</v>
      </c>
      <c r="H350">
        <f>Activity!K359</f>
        <v>0</v>
      </c>
      <c r="I350" t="str">
        <f>Activity!L359</f>
        <v/>
      </c>
      <c r="J350" t="str">
        <f>Activity!M359</f>
        <v/>
      </c>
      <c r="K350" t="str">
        <f>Activity!N359</f>
        <v/>
      </c>
      <c r="L350" s="7">
        <f>Activity!O359</f>
        <v>0</v>
      </c>
      <c r="M350" s="7" t="e">
        <f>Activity!#REF!</f>
        <v>#REF!</v>
      </c>
      <c r="N350" t="e">
        <f>Activity!#REF!</f>
        <v>#REF!</v>
      </c>
      <c r="O350" t="e">
        <f>Activity!#REF!</f>
        <v>#REF!</v>
      </c>
      <c r="P350">
        <f>Activity!W359</f>
        <v>0</v>
      </c>
    </row>
    <row r="351" spans="1:16" x14ac:dyDescent="0.3">
      <c r="A351" t="str">
        <f>Activity!B360</f>
        <v/>
      </c>
      <c r="B351">
        <f>Activity!E360</f>
        <v>0</v>
      </c>
      <c r="C351">
        <f>Activity!F360</f>
        <v>0</v>
      </c>
      <c r="D351">
        <f>Activity!G360</f>
        <v>0</v>
      </c>
      <c r="E351">
        <f>Activity!H360</f>
        <v>0</v>
      </c>
      <c r="F351" t="e">
        <f>Activity!#REF!</f>
        <v>#REF!</v>
      </c>
      <c r="G351">
        <f>Activity!J360</f>
        <v>0</v>
      </c>
      <c r="H351">
        <f>Activity!K360</f>
        <v>0</v>
      </c>
      <c r="I351" t="str">
        <f>Activity!L360</f>
        <v/>
      </c>
      <c r="J351" t="str">
        <f>Activity!M360</f>
        <v/>
      </c>
      <c r="K351" t="str">
        <f>Activity!N360</f>
        <v/>
      </c>
      <c r="L351" s="7">
        <f>Activity!O360</f>
        <v>0</v>
      </c>
      <c r="M351" s="7" t="e">
        <f>Activity!#REF!</f>
        <v>#REF!</v>
      </c>
      <c r="N351" t="e">
        <f>Activity!#REF!</f>
        <v>#REF!</v>
      </c>
      <c r="O351" t="e">
        <f>Activity!#REF!</f>
        <v>#REF!</v>
      </c>
      <c r="P351">
        <f>Activity!W360</f>
        <v>0</v>
      </c>
    </row>
    <row r="352" spans="1:16" x14ac:dyDescent="0.3">
      <c r="A352" t="str">
        <f>Activity!B361</f>
        <v/>
      </c>
      <c r="B352">
        <f>Activity!E361</f>
        <v>0</v>
      </c>
      <c r="C352">
        <f>Activity!F361</f>
        <v>0</v>
      </c>
      <c r="D352">
        <f>Activity!G361</f>
        <v>0</v>
      </c>
      <c r="E352">
        <f>Activity!H361</f>
        <v>0</v>
      </c>
      <c r="F352" t="e">
        <f>Activity!#REF!</f>
        <v>#REF!</v>
      </c>
      <c r="G352">
        <f>Activity!J361</f>
        <v>0</v>
      </c>
      <c r="H352">
        <f>Activity!K361</f>
        <v>0</v>
      </c>
      <c r="I352" t="str">
        <f>Activity!L361</f>
        <v/>
      </c>
      <c r="J352" t="str">
        <f>Activity!M361</f>
        <v/>
      </c>
      <c r="K352" t="str">
        <f>Activity!N361</f>
        <v/>
      </c>
      <c r="L352" s="7">
        <f>Activity!O361</f>
        <v>0</v>
      </c>
      <c r="M352" s="7" t="e">
        <f>Activity!#REF!</f>
        <v>#REF!</v>
      </c>
      <c r="N352" t="e">
        <f>Activity!#REF!</f>
        <v>#REF!</v>
      </c>
      <c r="O352" t="e">
        <f>Activity!#REF!</f>
        <v>#REF!</v>
      </c>
      <c r="P352">
        <f>Activity!W361</f>
        <v>0</v>
      </c>
    </row>
    <row r="353" spans="1:16" x14ac:dyDescent="0.3">
      <c r="A353" t="str">
        <f>Activity!B362</f>
        <v/>
      </c>
      <c r="B353">
        <f>Activity!E362</f>
        <v>0</v>
      </c>
      <c r="C353">
        <f>Activity!F362</f>
        <v>0</v>
      </c>
      <c r="D353">
        <f>Activity!G362</f>
        <v>0</v>
      </c>
      <c r="E353">
        <f>Activity!H362</f>
        <v>0</v>
      </c>
      <c r="F353" t="e">
        <f>Activity!#REF!</f>
        <v>#REF!</v>
      </c>
      <c r="G353">
        <f>Activity!J362</f>
        <v>0</v>
      </c>
      <c r="H353">
        <f>Activity!K362</f>
        <v>0</v>
      </c>
      <c r="I353" t="str">
        <f>Activity!L362</f>
        <v/>
      </c>
      <c r="J353" t="str">
        <f>Activity!M362</f>
        <v/>
      </c>
      <c r="K353" t="str">
        <f>Activity!N362</f>
        <v/>
      </c>
      <c r="L353" s="7">
        <f>Activity!O362</f>
        <v>0</v>
      </c>
      <c r="M353" s="7" t="e">
        <f>Activity!#REF!</f>
        <v>#REF!</v>
      </c>
      <c r="N353" t="e">
        <f>Activity!#REF!</f>
        <v>#REF!</v>
      </c>
      <c r="O353" t="e">
        <f>Activity!#REF!</f>
        <v>#REF!</v>
      </c>
      <c r="P353">
        <f>Activity!W362</f>
        <v>0</v>
      </c>
    </row>
    <row r="354" spans="1:16" x14ac:dyDescent="0.3">
      <c r="A354" t="str">
        <f>Activity!B363</f>
        <v/>
      </c>
      <c r="B354">
        <f>Activity!E363</f>
        <v>0</v>
      </c>
      <c r="C354">
        <f>Activity!F363</f>
        <v>0</v>
      </c>
      <c r="D354">
        <f>Activity!G363</f>
        <v>0</v>
      </c>
      <c r="E354">
        <f>Activity!H363</f>
        <v>0</v>
      </c>
      <c r="F354" t="e">
        <f>Activity!#REF!</f>
        <v>#REF!</v>
      </c>
      <c r="G354">
        <f>Activity!J363</f>
        <v>0</v>
      </c>
      <c r="H354">
        <f>Activity!K363</f>
        <v>0</v>
      </c>
      <c r="I354" t="str">
        <f>Activity!L363</f>
        <v/>
      </c>
      <c r="J354" t="str">
        <f>Activity!M363</f>
        <v/>
      </c>
      <c r="K354" t="str">
        <f>Activity!N363</f>
        <v/>
      </c>
      <c r="L354" s="7">
        <f>Activity!O363</f>
        <v>0</v>
      </c>
      <c r="M354" s="7" t="e">
        <f>Activity!#REF!</f>
        <v>#REF!</v>
      </c>
      <c r="N354" t="e">
        <f>Activity!#REF!</f>
        <v>#REF!</v>
      </c>
      <c r="O354" t="e">
        <f>Activity!#REF!</f>
        <v>#REF!</v>
      </c>
      <c r="P354">
        <f>Activity!W363</f>
        <v>0</v>
      </c>
    </row>
    <row r="355" spans="1:16" x14ac:dyDescent="0.3">
      <c r="A355" t="str">
        <f>Activity!B364</f>
        <v/>
      </c>
      <c r="B355">
        <f>Activity!E364</f>
        <v>0</v>
      </c>
      <c r="C355">
        <f>Activity!F364</f>
        <v>0</v>
      </c>
      <c r="D355">
        <f>Activity!G364</f>
        <v>0</v>
      </c>
      <c r="E355">
        <f>Activity!H364</f>
        <v>0</v>
      </c>
      <c r="F355" t="e">
        <f>Activity!#REF!</f>
        <v>#REF!</v>
      </c>
      <c r="G355">
        <f>Activity!J364</f>
        <v>0</v>
      </c>
      <c r="H355">
        <f>Activity!K364</f>
        <v>0</v>
      </c>
      <c r="I355" t="str">
        <f>Activity!L364</f>
        <v/>
      </c>
      <c r="J355" t="str">
        <f>Activity!M364</f>
        <v/>
      </c>
      <c r="K355" t="str">
        <f>Activity!N364</f>
        <v/>
      </c>
      <c r="L355" s="7">
        <f>Activity!O364</f>
        <v>0</v>
      </c>
      <c r="M355" s="7" t="e">
        <f>Activity!#REF!</f>
        <v>#REF!</v>
      </c>
      <c r="N355" t="e">
        <f>Activity!#REF!</f>
        <v>#REF!</v>
      </c>
      <c r="O355" t="e">
        <f>Activity!#REF!</f>
        <v>#REF!</v>
      </c>
      <c r="P355">
        <f>Activity!W364</f>
        <v>0</v>
      </c>
    </row>
    <row r="356" spans="1:16" x14ac:dyDescent="0.3">
      <c r="A356" t="str">
        <f>Activity!B365</f>
        <v/>
      </c>
      <c r="B356">
        <f>Activity!E365</f>
        <v>0</v>
      </c>
      <c r="C356">
        <f>Activity!F365</f>
        <v>0</v>
      </c>
      <c r="D356">
        <f>Activity!G365</f>
        <v>0</v>
      </c>
      <c r="E356">
        <f>Activity!H365</f>
        <v>0</v>
      </c>
      <c r="F356" t="e">
        <f>Activity!#REF!</f>
        <v>#REF!</v>
      </c>
      <c r="G356">
        <f>Activity!J365</f>
        <v>0</v>
      </c>
      <c r="H356">
        <f>Activity!K365</f>
        <v>0</v>
      </c>
      <c r="I356" t="str">
        <f>Activity!L365</f>
        <v/>
      </c>
      <c r="J356" t="str">
        <f>Activity!M365</f>
        <v/>
      </c>
      <c r="K356" t="str">
        <f>Activity!N365</f>
        <v/>
      </c>
      <c r="L356" s="7">
        <f>Activity!O365</f>
        <v>0</v>
      </c>
      <c r="M356" s="7" t="e">
        <f>Activity!#REF!</f>
        <v>#REF!</v>
      </c>
      <c r="N356" t="e">
        <f>Activity!#REF!</f>
        <v>#REF!</v>
      </c>
      <c r="O356" t="e">
        <f>Activity!#REF!</f>
        <v>#REF!</v>
      </c>
      <c r="P356">
        <f>Activity!W365</f>
        <v>0</v>
      </c>
    </row>
    <row r="357" spans="1:16" x14ac:dyDescent="0.3">
      <c r="A357" t="str">
        <f>Activity!B366</f>
        <v/>
      </c>
      <c r="B357">
        <f>Activity!E366</f>
        <v>0</v>
      </c>
      <c r="C357">
        <f>Activity!F366</f>
        <v>0</v>
      </c>
      <c r="D357">
        <f>Activity!G366</f>
        <v>0</v>
      </c>
      <c r="E357">
        <f>Activity!H366</f>
        <v>0</v>
      </c>
      <c r="F357" t="e">
        <f>Activity!#REF!</f>
        <v>#REF!</v>
      </c>
      <c r="G357">
        <f>Activity!J366</f>
        <v>0</v>
      </c>
      <c r="H357">
        <f>Activity!K366</f>
        <v>0</v>
      </c>
      <c r="I357" t="str">
        <f>Activity!L366</f>
        <v/>
      </c>
      <c r="J357" t="str">
        <f>Activity!M366</f>
        <v/>
      </c>
      <c r="K357" t="str">
        <f>Activity!N366</f>
        <v/>
      </c>
      <c r="L357" s="7">
        <f>Activity!O366</f>
        <v>0</v>
      </c>
      <c r="M357" s="7" t="e">
        <f>Activity!#REF!</f>
        <v>#REF!</v>
      </c>
      <c r="N357" t="e">
        <f>Activity!#REF!</f>
        <v>#REF!</v>
      </c>
      <c r="O357" t="e">
        <f>Activity!#REF!</f>
        <v>#REF!</v>
      </c>
      <c r="P357">
        <f>Activity!W366</f>
        <v>0</v>
      </c>
    </row>
    <row r="358" spans="1:16" x14ac:dyDescent="0.3">
      <c r="A358" t="str">
        <f>Activity!B367</f>
        <v/>
      </c>
      <c r="B358">
        <f>Activity!E367</f>
        <v>0</v>
      </c>
      <c r="C358">
        <f>Activity!F367</f>
        <v>0</v>
      </c>
      <c r="D358">
        <f>Activity!G367</f>
        <v>0</v>
      </c>
      <c r="E358">
        <f>Activity!H367</f>
        <v>0</v>
      </c>
      <c r="F358" t="e">
        <f>Activity!#REF!</f>
        <v>#REF!</v>
      </c>
      <c r="G358">
        <f>Activity!J367</f>
        <v>0</v>
      </c>
      <c r="H358">
        <f>Activity!K367</f>
        <v>0</v>
      </c>
      <c r="I358" t="str">
        <f>Activity!L367</f>
        <v/>
      </c>
      <c r="J358" t="str">
        <f>Activity!M367</f>
        <v/>
      </c>
      <c r="K358" t="str">
        <f>Activity!N367</f>
        <v/>
      </c>
      <c r="L358" s="7">
        <f>Activity!O367</f>
        <v>0</v>
      </c>
      <c r="M358" s="7" t="e">
        <f>Activity!#REF!</f>
        <v>#REF!</v>
      </c>
      <c r="N358" t="e">
        <f>Activity!#REF!</f>
        <v>#REF!</v>
      </c>
      <c r="O358" t="e">
        <f>Activity!#REF!</f>
        <v>#REF!</v>
      </c>
      <c r="P358">
        <f>Activity!W367</f>
        <v>0</v>
      </c>
    </row>
    <row r="359" spans="1:16" x14ac:dyDescent="0.3">
      <c r="A359" t="str">
        <f>Activity!B368</f>
        <v/>
      </c>
      <c r="B359">
        <f>Activity!E368</f>
        <v>0</v>
      </c>
      <c r="C359">
        <f>Activity!F368</f>
        <v>0</v>
      </c>
      <c r="D359">
        <f>Activity!G368</f>
        <v>0</v>
      </c>
      <c r="E359">
        <f>Activity!H368</f>
        <v>0</v>
      </c>
      <c r="F359" t="e">
        <f>Activity!#REF!</f>
        <v>#REF!</v>
      </c>
      <c r="G359">
        <f>Activity!J368</f>
        <v>0</v>
      </c>
      <c r="H359">
        <f>Activity!K368</f>
        <v>0</v>
      </c>
      <c r="I359" t="str">
        <f>Activity!L368</f>
        <v/>
      </c>
      <c r="J359" t="str">
        <f>Activity!M368</f>
        <v/>
      </c>
      <c r="K359" t="str">
        <f>Activity!N368</f>
        <v/>
      </c>
      <c r="L359" s="7">
        <f>Activity!O368</f>
        <v>0</v>
      </c>
      <c r="M359" s="7" t="e">
        <f>Activity!#REF!</f>
        <v>#REF!</v>
      </c>
      <c r="N359" t="e">
        <f>Activity!#REF!</f>
        <v>#REF!</v>
      </c>
      <c r="O359" t="e">
        <f>Activity!#REF!</f>
        <v>#REF!</v>
      </c>
      <c r="P359">
        <f>Activity!W368</f>
        <v>0</v>
      </c>
    </row>
    <row r="360" spans="1:16" x14ac:dyDescent="0.3">
      <c r="A360" t="str">
        <f>Activity!B369</f>
        <v/>
      </c>
      <c r="B360">
        <f>Activity!E369</f>
        <v>0</v>
      </c>
      <c r="C360">
        <f>Activity!F369</f>
        <v>0</v>
      </c>
      <c r="D360">
        <f>Activity!G369</f>
        <v>0</v>
      </c>
      <c r="E360">
        <f>Activity!H369</f>
        <v>0</v>
      </c>
      <c r="F360" t="e">
        <f>Activity!#REF!</f>
        <v>#REF!</v>
      </c>
      <c r="G360">
        <f>Activity!J369</f>
        <v>0</v>
      </c>
      <c r="H360">
        <f>Activity!K369</f>
        <v>0</v>
      </c>
      <c r="I360" t="str">
        <f>Activity!L369</f>
        <v/>
      </c>
      <c r="J360" t="str">
        <f>Activity!M369</f>
        <v/>
      </c>
      <c r="K360" t="str">
        <f>Activity!N369</f>
        <v/>
      </c>
      <c r="L360" s="7">
        <f>Activity!O369</f>
        <v>0</v>
      </c>
      <c r="M360" s="7" t="e">
        <f>Activity!#REF!</f>
        <v>#REF!</v>
      </c>
      <c r="N360" t="e">
        <f>Activity!#REF!</f>
        <v>#REF!</v>
      </c>
      <c r="O360" t="e">
        <f>Activity!#REF!</f>
        <v>#REF!</v>
      </c>
      <c r="P360">
        <f>Activity!W369</f>
        <v>0</v>
      </c>
    </row>
    <row r="361" spans="1:16" x14ac:dyDescent="0.3">
      <c r="A361" t="str">
        <f>Activity!B370</f>
        <v/>
      </c>
      <c r="B361">
        <f>Activity!E370</f>
        <v>0</v>
      </c>
      <c r="C361">
        <f>Activity!F370</f>
        <v>0</v>
      </c>
      <c r="D361">
        <f>Activity!G370</f>
        <v>0</v>
      </c>
      <c r="E361">
        <f>Activity!H370</f>
        <v>0</v>
      </c>
      <c r="F361" t="e">
        <f>Activity!#REF!</f>
        <v>#REF!</v>
      </c>
      <c r="G361">
        <f>Activity!J370</f>
        <v>0</v>
      </c>
      <c r="H361">
        <f>Activity!K370</f>
        <v>0</v>
      </c>
      <c r="I361" t="str">
        <f>Activity!L370</f>
        <v/>
      </c>
      <c r="J361" t="str">
        <f>Activity!M370</f>
        <v/>
      </c>
      <c r="K361" t="str">
        <f>Activity!N370</f>
        <v/>
      </c>
      <c r="L361" s="7">
        <f>Activity!O370</f>
        <v>0</v>
      </c>
      <c r="M361" s="7" t="e">
        <f>Activity!#REF!</f>
        <v>#REF!</v>
      </c>
      <c r="N361" t="e">
        <f>Activity!#REF!</f>
        <v>#REF!</v>
      </c>
      <c r="O361" t="e">
        <f>Activity!#REF!</f>
        <v>#REF!</v>
      </c>
      <c r="P361">
        <f>Activity!W370</f>
        <v>0</v>
      </c>
    </row>
    <row r="362" spans="1:16" x14ac:dyDescent="0.3">
      <c r="A362" t="str">
        <f>Activity!B371</f>
        <v/>
      </c>
      <c r="B362">
        <f>Activity!E371</f>
        <v>0</v>
      </c>
      <c r="C362">
        <f>Activity!F371</f>
        <v>0</v>
      </c>
      <c r="D362">
        <f>Activity!G371</f>
        <v>0</v>
      </c>
      <c r="E362">
        <f>Activity!H371</f>
        <v>0</v>
      </c>
      <c r="F362" t="e">
        <f>Activity!#REF!</f>
        <v>#REF!</v>
      </c>
      <c r="G362">
        <f>Activity!J371</f>
        <v>0</v>
      </c>
      <c r="H362">
        <f>Activity!K371</f>
        <v>0</v>
      </c>
      <c r="I362" t="str">
        <f>Activity!L371</f>
        <v/>
      </c>
      <c r="J362" t="str">
        <f>Activity!M371</f>
        <v/>
      </c>
      <c r="K362" t="str">
        <f>Activity!N371</f>
        <v/>
      </c>
      <c r="L362" s="7">
        <f>Activity!O371</f>
        <v>0</v>
      </c>
      <c r="M362" s="7" t="e">
        <f>Activity!#REF!</f>
        <v>#REF!</v>
      </c>
      <c r="N362" t="e">
        <f>Activity!#REF!</f>
        <v>#REF!</v>
      </c>
      <c r="O362" t="e">
        <f>Activity!#REF!</f>
        <v>#REF!</v>
      </c>
      <c r="P362">
        <f>Activity!W371</f>
        <v>0</v>
      </c>
    </row>
    <row r="363" spans="1:16" x14ac:dyDescent="0.3">
      <c r="A363" t="str">
        <f>Activity!B372</f>
        <v/>
      </c>
      <c r="B363">
        <f>Activity!E372</f>
        <v>0</v>
      </c>
      <c r="C363">
        <f>Activity!F372</f>
        <v>0</v>
      </c>
      <c r="D363">
        <f>Activity!G372</f>
        <v>0</v>
      </c>
      <c r="E363">
        <f>Activity!H372</f>
        <v>0</v>
      </c>
      <c r="F363" t="e">
        <f>Activity!#REF!</f>
        <v>#REF!</v>
      </c>
      <c r="G363">
        <f>Activity!J372</f>
        <v>0</v>
      </c>
      <c r="H363">
        <f>Activity!K372</f>
        <v>0</v>
      </c>
      <c r="I363" t="str">
        <f>Activity!L372</f>
        <v/>
      </c>
      <c r="J363" t="str">
        <f>Activity!M372</f>
        <v/>
      </c>
      <c r="K363" t="str">
        <f>Activity!N372</f>
        <v/>
      </c>
      <c r="L363" s="7">
        <f>Activity!O372</f>
        <v>0</v>
      </c>
      <c r="M363" s="7" t="e">
        <f>Activity!#REF!</f>
        <v>#REF!</v>
      </c>
      <c r="N363" t="e">
        <f>Activity!#REF!</f>
        <v>#REF!</v>
      </c>
      <c r="O363" t="e">
        <f>Activity!#REF!</f>
        <v>#REF!</v>
      </c>
      <c r="P363">
        <f>Activity!W372</f>
        <v>0</v>
      </c>
    </row>
    <row r="364" spans="1:16" x14ac:dyDescent="0.3">
      <c r="A364" t="str">
        <f>Activity!B373</f>
        <v/>
      </c>
      <c r="B364">
        <f>Activity!E373</f>
        <v>0</v>
      </c>
      <c r="C364">
        <f>Activity!F373</f>
        <v>0</v>
      </c>
      <c r="D364">
        <f>Activity!G373</f>
        <v>0</v>
      </c>
      <c r="E364">
        <f>Activity!H373</f>
        <v>0</v>
      </c>
      <c r="F364" t="e">
        <f>Activity!#REF!</f>
        <v>#REF!</v>
      </c>
      <c r="G364">
        <f>Activity!J373</f>
        <v>0</v>
      </c>
      <c r="H364">
        <f>Activity!K373</f>
        <v>0</v>
      </c>
      <c r="I364" t="str">
        <f>Activity!L373</f>
        <v/>
      </c>
      <c r="J364" t="str">
        <f>Activity!M373</f>
        <v/>
      </c>
      <c r="K364" t="str">
        <f>Activity!N373</f>
        <v/>
      </c>
      <c r="L364" s="7">
        <f>Activity!O373</f>
        <v>0</v>
      </c>
      <c r="M364" s="7" t="e">
        <f>Activity!#REF!</f>
        <v>#REF!</v>
      </c>
      <c r="N364" t="e">
        <f>Activity!#REF!</f>
        <v>#REF!</v>
      </c>
      <c r="O364" t="e">
        <f>Activity!#REF!</f>
        <v>#REF!</v>
      </c>
      <c r="P364">
        <f>Activity!W373</f>
        <v>0</v>
      </c>
    </row>
    <row r="365" spans="1:16" x14ac:dyDescent="0.3">
      <c r="A365" t="str">
        <f>Activity!B374</f>
        <v/>
      </c>
      <c r="B365">
        <f>Activity!E374</f>
        <v>0</v>
      </c>
      <c r="C365">
        <f>Activity!F374</f>
        <v>0</v>
      </c>
      <c r="D365">
        <f>Activity!G374</f>
        <v>0</v>
      </c>
      <c r="E365">
        <f>Activity!H374</f>
        <v>0</v>
      </c>
      <c r="F365" t="e">
        <f>Activity!#REF!</f>
        <v>#REF!</v>
      </c>
      <c r="G365">
        <f>Activity!J374</f>
        <v>0</v>
      </c>
      <c r="H365">
        <f>Activity!K374</f>
        <v>0</v>
      </c>
      <c r="I365" t="str">
        <f>Activity!L374</f>
        <v/>
      </c>
      <c r="J365" t="str">
        <f>Activity!M374</f>
        <v/>
      </c>
      <c r="K365" t="str">
        <f>Activity!N374</f>
        <v/>
      </c>
      <c r="L365" s="7">
        <f>Activity!O374</f>
        <v>0</v>
      </c>
      <c r="M365" s="7" t="e">
        <f>Activity!#REF!</f>
        <v>#REF!</v>
      </c>
      <c r="N365" t="e">
        <f>Activity!#REF!</f>
        <v>#REF!</v>
      </c>
      <c r="O365" t="e">
        <f>Activity!#REF!</f>
        <v>#REF!</v>
      </c>
      <c r="P365">
        <f>Activity!W374</f>
        <v>0</v>
      </c>
    </row>
    <row r="366" spans="1:16" x14ac:dyDescent="0.3">
      <c r="A366" t="str">
        <f>Activity!B375</f>
        <v/>
      </c>
      <c r="B366">
        <f>Activity!E375</f>
        <v>0</v>
      </c>
      <c r="C366">
        <f>Activity!F375</f>
        <v>0</v>
      </c>
      <c r="D366">
        <f>Activity!G375</f>
        <v>0</v>
      </c>
      <c r="E366">
        <f>Activity!H375</f>
        <v>0</v>
      </c>
      <c r="F366" t="e">
        <f>Activity!#REF!</f>
        <v>#REF!</v>
      </c>
      <c r="G366">
        <f>Activity!J375</f>
        <v>0</v>
      </c>
      <c r="H366">
        <f>Activity!K375</f>
        <v>0</v>
      </c>
      <c r="I366" t="str">
        <f>Activity!L375</f>
        <v/>
      </c>
      <c r="J366" t="str">
        <f>Activity!M375</f>
        <v/>
      </c>
      <c r="K366" t="str">
        <f>Activity!N375</f>
        <v/>
      </c>
      <c r="L366" s="7">
        <f>Activity!O375</f>
        <v>0</v>
      </c>
      <c r="M366" s="7" t="e">
        <f>Activity!#REF!</f>
        <v>#REF!</v>
      </c>
      <c r="N366" t="e">
        <f>Activity!#REF!</f>
        <v>#REF!</v>
      </c>
      <c r="O366" t="e">
        <f>Activity!#REF!</f>
        <v>#REF!</v>
      </c>
      <c r="P366">
        <f>Activity!W375</f>
        <v>0</v>
      </c>
    </row>
    <row r="367" spans="1:16" x14ac:dyDescent="0.3">
      <c r="A367" t="str">
        <f>Activity!B376</f>
        <v/>
      </c>
      <c r="B367">
        <f>Activity!E376</f>
        <v>0</v>
      </c>
      <c r="C367">
        <f>Activity!F376</f>
        <v>0</v>
      </c>
      <c r="D367">
        <f>Activity!G376</f>
        <v>0</v>
      </c>
      <c r="E367">
        <f>Activity!H376</f>
        <v>0</v>
      </c>
      <c r="F367" t="e">
        <f>Activity!#REF!</f>
        <v>#REF!</v>
      </c>
      <c r="G367">
        <f>Activity!J376</f>
        <v>0</v>
      </c>
      <c r="H367">
        <f>Activity!K376</f>
        <v>0</v>
      </c>
      <c r="I367" t="str">
        <f>Activity!L376</f>
        <v/>
      </c>
      <c r="J367" t="str">
        <f>Activity!M376</f>
        <v/>
      </c>
      <c r="K367" t="str">
        <f>Activity!N376</f>
        <v/>
      </c>
      <c r="L367" s="7">
        <f>Activity!O376</f>
        <v>0</v>
      </c>
      <c r="M367" s="7" t="e">
        <f>Activity!#REF!</f>
        <v>#REF!</v>
      </c>
      <c r="N367" t="e">
        <f>Activity!#REF!</f>
        <v>#REF!</v>
      </c>
      <c r="O367" t="e">
        <f>Activity!#REF!</f>
        <v>#REF!</v>
      </c>
      <c r="P367">
        <f>Activity!W376</f>
        <v>0</v>
      </c>
    </row>
    <row r="368" spans="1:16" x14ac:dyDescent="0.3">
      <c r="A368" t="str">
        <f>Activity!B377</f>
        <v/>
      </c>
      <c r="B368">
        <f>Activity!E377</f>
        <v>0</v>
      </c>
      <c r="C368">
        <f>Activity!F377</f>
        <v>0</v>
      </c>
      <c r="D368">
        <f>Activity!G377</f>
        <v>0</v>
      </c>
      <c r="E368">
        <f>Activity!H377</f>
        <v>0</v>
      </c>
      <c r="F368" t="e">
        <f>Activity!#REF!</f>
        <v>#REF!</v>
      </c>
      <c r="G368">
        <f>Activity!J377</f>
        <v>0</v>
      </c>
      <c r="H368">
        <f>Activity!K377</f>
        <v>0</v>
      </c>
      <c r="I368" t="str">
        <f>Activity!L377</f>
        <v/>
      </c>
      <c r="J368" t="str">
        <f>Activity!M377</f>
        <v/>
      </c>
      <c r="K368" t="str">
        <f>Activity!N377</f>
        <v/>
      </c>
      <c r="L368" s="7">
        <f>Activity!O377</f>
        <v>0</v>
      </c>
      <c r="M368" s="7" t="e">
        <f>Activity!#REF!</f>
        <v>#REF!</v>
      </c>
      <c r="N368" t="e">
        <f>Activity!#REF!</f>
        <v>#REF!</v>
      </c>
      <c r="O368" t="e">
        <f>Activity!#REF!</f>
        <v>#REF!</v>
      </c>
      <c r="P368">
        <f>Activity!W377</f>
        <v>0</v>
      </c>
    </row>
    <row r="369" spans="1:16" x14ac:dyDescent="0.3">
      <c r="A369" t="str">
        <f>Activity!B378</f>
        <v/>
      </c>
      <c r="B369">
        <f>Activity!E378</f>
        <v>0</v>
      </c>
      <c r="C369">
        <f>Activity!F378</f>
        <v>0</v>
      </c>
      <c r="D369">
        <f>Activity!G378</f>
        <v>0</v>
      </c>
      <c r="E369">
        <f>Activity!H378</f>
        <v>0</v>
      </c>
      <c r="F369" t="e">
        <f>Activity!#REF!</f>
        <v>#REF!</v>
      </c>
      <c r="G369">
        <f>Activity!J378</f>
        <v>0</v>
      </c>
      <c r="H369">
        <f>Activity!K378</f>
        <v>0</v>
      </c>
      <c r="I369" t="str">
        <f>Activity!L378</f>
        <v/>
      </c>
      <c r="J369" t="str">
        <f>Activity!M378</f>
        <v/>
      </c>
      <c r="K369" t="str">
        <f>Activity!N378</f>
        <v/>
      </c>
      <c r="L369" s="7">
        <f>Activity!O378</f>
        <v>0</v>
      </c>
      <c r="M369" s="7" t="e">
        <f>Activity!#REF!</f>
        <v>#REF!</v>
      </c>
      <c r="N369" t="e">
        <f>Activity!#REF!</f>
        <v>#REF!</v>
      </c>
      <c r="O369" t="e">
        <f>Activity!#REF!</f>
        <v>#REF!</v>
      </c>
      <c r="P369">
        <f>Activity!W378</f>
        <v>0</v>
      </c>
    </row>
    <row r="370" spans="1:16" x14ac:dyDescent="0.3">
      <c r="A370" t="str">
        <f>Activity!B379</f>
        <v/>
      </c>
      <c r="B370">
        <f>Activity!E379</f>
        <v>0</v>
      </c>
      <c r="C370">
        <f>Activity!F379</f>
        <v>0</v>
      </c>
      <c r="D370">
        <f>Activity!G379</f>
        <v>0</v>
      </c>
      <c r="E370">
        <f>Activity!H379</f>
        <v>0</v>
      </c>
      <c r="F370" t="e">
        <f>Activity!#REF!</f>
        <v>#REF!</v>
      </c>
      <c r="G370">
        <f>Activity!J379</f>
        <v>0</v>
      </c>
      <c r="H370">
        <f>Activity!K379</f>
        <v>0</v>
      </c>
      <c r="I370" t="str">
        <f>Activity!L379</f>
        <v/>
      </c>
      <c r="J370" t="str">
        <f>Activity!M379</f>
        <v/>
      </c>
      <c r="K370" t="str">
        <f>Activity!N379</f>
        <v/>
      </c>
      <c r="L370" s="7">
        <f>Activity!O379</f>
        <v>0</v>
      </c>
      <c r="M370" s="7" t="e">
        <f>Activity!#REF!</f>
        <v>#REF!</v>
      </c>
      <c r="N370" t="e">
        <f>Activity!#REF!</f>
        <v>#REF!</v>
      </c>
      <c r="O370" t="e">
        <f>Activity!#REF!</f>
        <v>#REF!</v>
      </c>
      <c r="P370">
        <f>Activity!W379</f>
        <v>0</v>
      </c>
    </row>
    <row r="371" spans="1:16" x14ac:dyDescent="0.3">
      <c r="A371" t="str">
        <f>Activity!B380</f>
        <v/>
      </c>
      <c r="B371">
        <f>Activity!E380</f>
        <v>0</v>
      </c>
      <c r="C371">
        <f>Activity!F380</f>
        <v>0</v>
      </c>
      <c r="D371">
        <f>Activity!G380</f>
        <v>0</v>
      </c>
      <c r="E371">
        <f>Activity!H380</f>
        <v>0</v>
      </c>
      <c r="F371" t="e">
        <f>Activity!#REF!</f>
        <v>#REF!</v>
      </c>
      <c r="G371">
        <f>Activity!J380</f>
        <v>0</v>
      </c>
      <c r="H371">
        <f>Activity!K380</f>
        <v>0</v>
      </c>
      <c r="I371" t="str">
        <f>Activity!L380</f>
        <v/>
      </c>
      <c r="J371" t="str">
        <f>Activity!M380</f>
        <v/>
      </c>
      <c r="K371" t="str">
        <f>Activity!N380</f>
        <v/>
      </c>
      <c r="L371" s="7">
        <f>Activity!O380</f>
        <v>0</v>
      </c>
      <c r="M371" s="7" t="e">
        <f>Activity!#REF!</f>
        <v>#REF!</v>
      </c>
      <c r="N371" t="e">
        <f>Activity!#REF!</f>
        <v>#REF!</v>
      </c>
      <c r="O371" t="e">
        <f>Activity!#REF!</f>
        <v>#REF!</v>
      </c>
      <c r="P371">
        <f>Activity!W380</f>
        <v>0</v>
      </c>
    </row>
    <row r="372" spans="1:16" x14ac:dyDescent="0.3">
      <c r="A372" t="str">
        <f>Activity!B381</f>
        <v/>
      </c>
      <c r="B372">
        <f>Activity!E381</f>
        <v>0</v>
      </c>
      <c r="C372">
        <f>Activity!F381</f>
        <v>0</v>
      </c>
      <c r="D372">
        <f>Activity!G381</f>
        <v>0</v>
      </c>
      <c r="E372">
        <f>Activity!H381</f>
        <v>0</v>
      </c>
      <c r="F372" t="e">
        <f>Activity!#REF!</f>
        <v>#REF!</v>
      </c>
      <c r="G372">
        <f>Activity!J381</f>
        <v>0</v>
      </c>
      <c r="H372">
        <f>Activity!K381</f>
        <v>0</v>
      </c>
      <c r="I372" t="str">
        <f>Activity!L381</f>
        <v/>
      </c>
      <c r="J372" t="str">
        <f>Activity!M381</f>
        <v/>
      </c>
      <c r="K372" t="str">
        <f>Activity!N381</f>
        <v/>
      </c>
      <c r="L372" s="7">
        <f>Activity!O381</f>
        <v>0</v>
      </c>
      <c r="M372" s="7" t="e">
        <f>Activity!#REF!</f>
        <v>#REF!</v>
      </c>
      <c r="N372" t="e">
        <f>Activity!#REF!</f>
        <v>#REF!</v>
      </c>
      <c r="O372" t="e">
        <f>Activity!#REF!</f>
        <v>#REF!</v>
      </c>
      <c r="P372">
        <f>Activity!W381</f>
        <v>0</v>
      </c>
    </row>
    <row r="373" spans="1:16" x14ac:dyDescent="0.3">
      <c r="A373" t="str">
        <f>Activity!B382</f>
        <v/>
      </c>
      <c r="B373">
        <f>Activity!E382</f>
        <v>0</v>
      </c>
      <c r="C373">
        <f>Activity!F382</f>
        <v>0</v>
      </c>
      <c r="D373">
        <f>Activity!G382</f>
        <v>0</v>
      </c>
      <c r="E373">
        <f>Activity!H382</f>
        <v>0</v>
      </c>
      <c r="F373" t="e">
        <f>Activity!#REF!</f>
        <v>#REF!</v>
      </c>
      <c r="G373">
        <f>Activity!J382</f>
        <v>0</v>
      </c>
      <c r="H373">
        <f>Activity!K382</f>
        <v>0</v>
      </c>
      <c r="I373" t="str">
        <f>Activity!L382</f>
        <v/>
      </c>
      <c r="J373" t="str">
        <f>Activity!M382</f>
        <v/>
      </c>
      <c r="K373" t="str">
        <f>Activity!N382</f>
        <v/>
      </c>
      <c r="L373" s="7">
        <f>Activity!O382</f>
        <v>0</v>
      </c>
      <c r="M373" s="7" t="e">
        <f>Activity!#REF!</f>
        <v>#REF!</v>
      </c>
      <c r="N373" t="e">
        <f>Activity!#REF!</f>
        <v>#REF!</v>
      </c>
      <c r="O373" t="e">
        <f>Activity!#REF!</f>
        <v>#REF!</v>
      </c>
      <c r="P373">
        <f>Activity!W382</f>
        <v>0</v>
      </c>
    </row>
    <row r="374" spans="1:16" x14ac:dyDescent="0.3">
      <c r="A374" t="str">
        <f>Activity!B383</f>
        <v/>
      </c>
      <c r="B374">
        <f>Activity!E383</f>
        <v>0</v>
      </c>
      <c r="C374">
        <f>Activity!F383</f>
        <v>0</v>
      </c>
      <c r="D374">
        <f>Activity!G383</f>
        <v>0</v>
      </c>
      <c r="E374">
        <f>Activity!H383</f>
        <v>0</v>
      </c>
      <c r="F374" t="e">
        <f>Activity!#REF!</f>
        <v>#REF!</v>
      </c>
      <c r="G374">
        <f>Activity!J383</f>
        <v>0</v>
      </c>
      <c r="H374">
        <f>Activity!K383</f>
        <v>0</v>
      </c>
      <c r="I374" t="str">
        <f>Activity!L383</f>
        <v/>
      </c>
      <c r="J374" t="str">
        <f>Activity!M383</f>
        <v/>
      </c>
      <c r="K374" t="str">
        <f>Activity!N383</f>
        <v/>
      </c>
      <c r="L374" s="7">
        <f>Activity!O383</f>
        <v>0</v>
      </c>
      <c r="M374" s="7" t="e">
        <f>Activity!#REF!</f>
        <v>#REF!</v>
      </c>
      <c r="N374" t="e">
        <f>Activity!#REF!</f>
        <v>#REF!</v>
      </c>
      <c r="O374" t="e">
        <f>Activity!#REF!</f>
        <v>#REF!</v>
      </c>
      <c r="P374">
        <f>Activity!W383</f>
        <v>0</v>
      </c>
    </row>
    <row r="375" spans="1:16" x14ac:dyDescent="0.3">
      <c r="A375" t="str">
        <f>Activity!B384</f>
        <v/>
      </c>
      <c r="B375">
        <f>Activity!E384</f>
        <v>0</v>
      </c>
      <c r="C375">
        <f>Activity!F384</f>
        <v>0</v>
      </c>
      <c r="D375">
        <f>Activity!G384</f>
        <v>0</v>
      </c>
      <c r="E375">
        <f>Activity!H384</f>
        <v>0</v>
      </c>
      <c r="F375" t="e">
        <f>Activity!#REF!</f>
        <v>#REF!</v>
      </c>
      <c r="G375">
        <f>Activity!J384</f>
        <v>0</v>
      </c>
      <c r="H375">
        <f>Activity!K384</f>
        <v>0</v>
      </c>
      <c r="I375" t="str">
        <f>Activity!L384</f>
        <v/>
      </c>
      <c r="J375" t="str">
        <f>Activity!M384</f>
        <v/>
      </c>
      <c r="K375" t="str">
        <f>Activity!N384</f>
        <v/>
      </c>
      <c r="L375" s="7">
        <f>Activity!O384</f>
        <v>0</v>
      </c>
      <c r="M375" s="7" t="e">
        <f>Activity!#REF!</f>
        <v>#REF!</v>
      </c>
      <c r="N375" t="e">
        <f>Activity!#REF!</f>
        <v>#REF!</v>
      </c>
      <c r="O375" t="e">
        <f>Activity!#REF!</f>
        <v>#REF!</v>
      </c>
      <c r="P375">
        <f>Activity!W384</f>
        <v>0</v>
      </c>
    </row>
    <row r="376" spans="1:16" x14ac:dyDescent="0.3">
      <c r="A376" t="str">
        <f>Activity!B385</f>
        <v/>
      </c>
      <c r="B376">
        <f>Activity!E385</f>
        <v>0</v>
      </c>
      <c r="C376">
        <f>Activity!F385</f>
        <v>0</v>
      </c>
      <c r="D376">
        <f>Activity!G385</f>
        <v>0</v>
      </c>
      <c r="E376">
        <f>Activity!H385</f>
        <v>0</v>
      </c>
      <c r="F376" t="e">
        <f>Activity!#REF!</f>
        <v>#REF!</v>
      </c>
      <c r="G376">
        <f>Activity!J385</f>
        <v>0</v>
      </c>
      <c r="H376">
        <f>Activity!K385</f>
        <v>0</v>
      </c>
      <c r="I376" t="str">
        <f>Activity!L385</f>
        <v/>
      </c>
      <c r="J376" t="str">
        <f>Activity!M385</f>
        <v/>
      </c>
      <c r="K376" t="str">
        <f>Activity!N385</f>
        <v/>
      </c>
      <c r="L376" s="7">
        <f>Activity!O385</f>
        <v>0</v>
      </c>
      <c r="M376" s="7" t="e">
        <f>Activity!#REF!</f>
        <v>#REF!</v>
      </c>
      <c r="N376" t="e">
        <f>Activity!#REF!</f>
        <v>#REF!</v>
      </c>
      <c r="O376" t="e">
        <f>Activity!#REF!</f>
        <v>#REF!</v>
      </c>
      <c r="P376">
        <f>Activity!W385</f>
        <v>0</v>
      </c>
    </row>
    <row r="377" spans="1:16" x14ac:dyDescent="0.3">
      <c r="A377" t="str">
        <f>Activity!B386</f>
        <v/>
      </c>
      <c r="B377">
        <f>Activity!E386</f>
        <v>0</v>
      </c>
      <c r="C377">
        <f>Activity!F386</f>
        <v>0</v>
      </c>
      <c r="D377">
        <f>Activity!G386</f>
        <v>0</v>
      </c>
      <c r="E377">
        <f>Activity!H386</f>
        <v>0</v>
      </c>
      <c r="F377" t="e">
        <f>Activity!#REF!</f>
        <v>#REF!</v>
      </c>
      <c r="G377">
        <f>Activity!J386</f>
        <v>0</v>
      </c>
      <c r="H377">
        <f>Activity!K386</f>
        <v>0</v>
      </c>
      <c r="I377" t="str">
        <f>Activity!L386</f>
        <v/>
      </c>
      <c r="J377" t="str">
        <f>Activity!M386</f>
        <v/>
      </c>
      <c r="K377" t="str">
        <f>Activity!N386</f>
        <v/>
      </c>
      <c r="L377" s="7">
        <f>Activity!O386</f>
        <v>0</v>
      </c>
      <c r="M377" s="7" t="e">
        <f>Activity!#REF!</f>
        <v>#REF!</v>
      </c>
      <c r="N377" t="e">
        <f>Activity!#REF!</f>
        <v>#REF!</v>
      </c>
      <c r="O377" t="e">
        <f>Activity!#REF!</f>
        <v>#REF!</v>
      </c>
      <c r="P377">
        <f>Activity!W386</f>
        <v>0</v>
      </c>
    </row>
    <row r="378" spans="1:16" x14ac:dyDescent="0.3">
      <c r="A378" t="str">
        <f>Activity!B387</f>
        <v/>
      </c>
      <c r="B378">
        <f>Activity!E387</f>
        <v>0</v>
      </c>
      <c r="C378">
        <f>Activity!F387</f>
        <v>0</v>
      </c>
      <c r="D378">
        <f>Activity!G387</f>
        <v>0</v>
      </c>
      <c r="E378">
        <f>Activity!H387</f>
        <v>0</v>
      </c>
      <c r="F378" t="e">
        <f>Activity!#REF!</f>
        <v>#REF!</v>
      </c>
      <c r="G378">
        <f>Activity!J387</f>
        <v>0</v>
      </c>
      <c r="H378">
        <f>Activity!K387</f>
        <v>0</v>
      </c>
      <c r="I378" t="str">
        <f>Activity!L387</f>
        <v/>
      </c>
      <c r="J378" t="str">
        <f>Activity!M387</f>
        <v/>
      </c>
      <c r="K378" t="str">
        <f>Activity!N387</f>
        <v/>
      </c>
      <c r="L378" s="7">
        <f>Activity!O387</f>
        <v>0</v>
      </c>
      <c r="M378" s="7" t="e">
        <f>Activity!#REF!</f>
        <v>#REF!</v>
      </c>
      <c r="N378" t="e">
        <f>Activity!#REF!</f>
        <v>#REF!</v>
      </c>
      <c r="O378" t="e">
        <f>Activity!#REF!</f>
        <v>#REF!</v>
      </c>
      <c r="P378">
        <f>Activity!W387</f>
        <v>0</v>
      </c>
    </row>
    <row r="379" spans="1:16" x14ac:dyDescent="0.3">
      <c r="A379" t="str">
        <f>Activity!B388</f>
        <v/>
      </c>
      <c r="B379">
        <f>Activity!E388</f>
        <v>0</v>
      </c>
      <c r="C379">
        <f>Activity!F388</f>
        <v>0</v>
      </c>
      <c r="D379">
        <f>Activity!G388</f>
        <v>0</v>
      </c>
      <c r="E379">
        <f>Activity!H388</f>
        <v>0</v>
      </c>
      <c r="F379" t="e">
        <f>Activity!#REF!</f>
        <v>#REF!</v>
      </c>
      <c r="G379">
        <f>Activity!J388</f>
        <v>0</v>
      </c>
      <c r="H379">
        <f>Activity!K388</f>
        <v>0</v>
      </c>
      <c r="I379" t="str">
        <f>Activity!L388</f>
        <v/>
      </c>
      <c r="J379" t="str">
        <f>Activity!M388</f>
        <v/>
      </c>
      <c r="K379" t="str">
        <f>Activity!N388</f>
        <v/>
      </c>
      <c r="L379" s="7">
        <f>Activity!O388</f>
        <v>0</v>
      </c>
      <c r="M379" s="7" t="e">
        <f>Activity!#REF!</f>
        <v>#REF!</v>
      </c>
      <c r="N379" t="e">
        <f>Activity!#REF!</f>
        <v>#REF!</v>
      </c>
      <c r="O379" t="e">
        <f>Activity!#REF!</f>
        <v>#REF!</v>
      </c>
      <c r="P379">
        <f>Activity!W388</f>
        <v>0</v>
      </c>
    </row>
    <row r="380" spans="1:16" x14ac:dyDescent="0.3">
      <c r="A380" t="str">
        <f>Activity!B389</f>
        <v/>
      </c>
      <c r="B380">
        <f>Activity!E389</f>
        <v>0</v>
      </c>
      <c r="C380">
        <f>Activity!F389</f>
        <v>0</v>
      </c>
      <c r="D380">
        <f>Activity!G389</f>
        <v>0</v>
      </c>
      <c r="E380">
        <f>Activity!H389</f>
        <v>0</v>
      </c>
      <c r="F380" t="e">
        <f>Activity!#REF!</f>
        <v>#REF!</v>
      </c>
      <c r="G380">
        <f>Activity!J389</f>
        <v>0</v>
      </c>
      <c r="H380">
        <f>Activity!K389</f>
        <v>0</v>
      </c>
      <c r="I380" t="str">
        <f>Activity!L389</f>
        <v/>
      </c>
      <c r="J380" t="str">
        <f>Activity!M389</f>
        <v/>
      </c>
      <c r="K380" t="str">
        <f>Activity!N389</f>
        <v/>
      </c>
      <c r="L380" s="7">
        <f>Activity!O389</f>
        <v>0</v>
      </c>
      <c r="M380" s="7" t="e">
        <f>Activity!#REF!</f>
        <v>#REF!</v>
      </c>
      <c r="N380" t="e">
        <f>Activity!#REF!</f>
        <v>#REF!</v>
      </c>
      <c r="O380" t="e">
        <f>Activity!#REF!</f>
        <v>#REF!</v>
      </c>
      <c r="P380">
        <f>Activity!W389</f>
        <v>0</v>
      </c>
    </row>
    <row r="381" spans="1:16" x14ac:dyDescent="0.3">
      <c r="A381" t="str">
        <f>Activity!B390</f>
        <v/>
      </c>
      <c r="B381">
        <f>Activity!E390</f>
        <v>0</v>
      </c>
      <c r="C381">
        <f>Activity!F390</f>
        <v>0</v>
      </c>
      <c r="D381">
        <f>Activity!G390</f>
        <v>0</v>
      </c>
      <c r="E381">
        <f>Activity!H390</f>
        <v>0</v>
      </c>
      <c r="F381" t="e">
        <f>Activity!#REF!</f>
        <v>#REF!</v>
      </c>
      <c r="G381">
        <f>Activity!J390</f>
        <v>0</v>
      </c>
      <c r="H381">
        <f>Activity!K390</f>
        <v>0</v>
      </c>
      <c r="I381" t="str">
        <f>Activity!L390</f>
        <v/>
      </c>
      <c r="J381" t="str">
        <f>Activity!M390</f>
        <v/>
      </c>
      <c r="K381" t="str">
        <f>Activity!N390</f>
        <v/>
      </c>
      <c r="L381" s="7">
        <f>Activity!O390</f>
        <v>0</v>
      </c>
      <c r="M381" s="7" t="e">
        <f>Activity!#REF!</f>
        <v>#REF!</v>
      </c>
      <c r="N381" t="e">
        <f>Activity!#REF!</f>
        <v>#REF!</v>
      </c>
      <c r="O381" t="e">
        <f>Activity!#REF!</f>
        <v>#REF!</v>
      </c>
      <c r="P381">
        <f>Activity!W390</f>
        <v>0</v>
      </c>
    </row>
    <row r="382" spans="1:16" x14ac:dyDescent="0.3">
      <c r="A382" t="str">
        <f>Activity!B391</f>
        <v/>
      </c>
      <c r="B382">
        <f>Activity!E391</f>
        <v>0</v>
      </c>
      <c r="C382">
        <f>Activity!F391</f>
        <v>0</v>
      </c>
      <c r="D382">
        <f>Activity!G391</f>
        <v>0</v>
      </c>
      <c r="E382">
        <f>Activity!H391</f>
        <v>0</v>
      </c>
      <c r="F382" t="e">
        <f>Activity!#REF!</f>
        <v>#REF!</v>
      </c>
      <c r="G382">
        <f>Activity!J391</f>
        <v>0</v>
      </c>
      <c r="H382">
        <f>Activity!K391</f>
        <v>0</v>
      </c>
      <c r="I382" t="str">
        <f>Activity!L391</f>
        <v/>
      </c>
      <c r="J382" t="str">
        <f>Activity!M391</f>
        <v/>
      </c>
      <c r="K382" t="str">
        <f>Activity!N391</f>
        <v/>
      </c>
      <c r="L382" s="7">
        <f>Activity!O391</f>
        <v>0</v>
      </c>
      <c r="M382" s="7" t="e">
        <f>Activity!#REF!</f>
        <v>#REF!</v>
      </c>
      <c r="N382" t="e">
        <f>Activity!#REF!</f>
        <v>#REF!</v>
      </c>
      <c r="O382" t="e">
        <f>Activity!#REF!</f>
        <v>#REF!</v>
      </c>
      <c r="P382">
        <f>Activity!W391</f>
        <v>0</v>
      </c>
    </row>
    <row r="383" spans="1:16" x14ac:dyDescent="0.3">
      <c r="A383" t="str">
        <f>Activity!B392</f>
        <v/>
      </c>
      <c r="B383">
        <f>Activity!E392</f>
        <v>0</v>
      </c>
      <c r="C383">
        <f>Activity!F392</f>
        <v>0</v>
      </c>
      <c r="D383">
        <f>Activity!G392</f>
        <v>0</v>
      </c>
      <c r="E383">
        <f>Activity!H392</f>
        <v>0</v>
      </c>
      <c r="F383" t="e">
        <f>Activity!#REF!</f>
        <v>#REF!</v>
      </c>
      <c r="G383">
        <f>Activity!J392</f>
        <v>0</v>
      </c>
      <c r="H383">
        <f>Activity!K392</f>
        <v>0</v>
      </c>
      <c r="I383" t="str">
        <f>Activity!L392</f>
        <v/>
      </c>
      <c r="J383" t="str">
        <f>Activity!M392</f>
        <v/>
      </c>
      <c r="K383" t="str">
        <f>Activity!N392</f>
        <v/>
      </c>
      <c r="L383" s="7">
        <f>Activity!O392</f>
        <v>0</v>
      </c>
      <c r="M383" s="7" t="e">
        <f>Activity!#REF!</f>
        <v>#REF!</v>
      </c>
      <c r="N383" t="e">
        <f>Activity!#REF!</f>
        <v>#REF!</v>
      </c>
      <c r="O383" t="e">
        <f>Activity!#REF!</f>
        <v>#REF!</v>
      </c>
      <c r="P383">
        <f>Activity!W392</f>
        <v>0</v>
      </c>
    </row>
    <row r="384" spans="1:16" x14ac:dyDescent="0.3">
      <c r="A384" t="str">
        <f>Activity!B393</f>
        <v/>
      </c>
      <c r="B384">
        <f>Activity!E393</f>
        <v>0</v>
      </c>
      <c r="C384">
        <f>Activity!F393</f>
        <v>0</v>
      </c>
      <c r="D384">
        <f>Activity!G393</f>
        <v>0</v>
      </c>
      <c r="E384">
        <f>Activity!H393</f>
        <v>0</v>
      </c>
      <c r="F384" t="e">
        <f>Activity!#REF!</f>
        <v>#REF!</v>
      </c>
      <c r="G384">
        <f>Activity!J393</f>
        <v>0</v>
      </c>
      <c r="H384">
        <f>Activity!K393</f>
        <v>0</v>
      </c>
      <c r="I384" t="str">
        <f>Activity!L393</f>
        <v/>
      </c>
      <c r="J384" t="str">
        <f>Activity!M393</f>
        <v/>
      </c>
      <c r="K384" t="str">
        <f>Activity!N393</f>
        <v/>
      </c>
      <c r="L384" s="7">
        <f>Activity!O393</f>
        <v>0</v>
      </c>
      <c r="M384" s="7" t="e">
        <f>Activity!#REF!</f>
        <v>#REF!</v>
      </c>
      <c r="N384" t="e">
        <f>Activity!#REF!</f>
        <v>#REF!</v>
      </c>
      <c r="O384" t="e">
        <f>Activity!#REF!</f>
        <v>#REF!</v>
      </c>
      <c r="P384">
        <f>Activity!W393</f>
        <v>0</v>
      </c>
    </row>
    <row r="385" spans="1:16" x14ac:dyDescent="0.3">
      <c r="A385" t="str">
        <f>Activity!B394</f>
        <v/>
      </c>
      <c r="B385">
        <f>Activity!E394</f>
        <v>0</v>
      </c>
      <c r="C385">
        <f>Activity!F394</f>
        <v>0</v>
      </c>
      <c r="D385">
        <f>Activity!G394</f>
        <v>0</v>
      </c>
      <c r="E385">
        <f>Activity!H394</f>
        <v>0</v>
      </c>
      <c r="F385" t="e">
        <f>Activity!#REF!</f>
        <v>#REF!</v>
      </c>
      <c r="G385">
        <f>Activity!J394</f>
        <v>0</v>
      </c>
      <c r="H385">
        <f>Activity!K394</f>
        <v>0</v>
      </c>
      <c r="I385" t="str">
        <f>Activity!L394</f>
        <v/>
      </c>
      <c r="J385" t="str">
        <f>Activity!M394</f>
        <v/>
      </c>
      <c r="K385" t="str">
        <f>Activity!N394</f>
        <v/>
      </c>
      <c r="L385" s="7">
        <f>Activity!O394</f>
        <v>0</v>
      </c>
      <c r="M385" s="7" t="e">
        <f>Activity!#REF!</f>
        <v>#REF!</v>
      </c>
      <c r="N385" t="e">
        <f>Activity!#REF!</f>
        <v>#REF!</v>
      </c>
      <c r="O385" t="e">
        <f>Activity!#REF!</f>
        <v>#REF!</v>
      </c>
      <c r="P385">
        <f>Activity!W394</f>
        <v>0</v>
      </c>
    </row>
    <row r="386" spans="1:16" x14ac:dyDescent="0.3">
      <c r="A386" t="str">
        <f>Activity!B395</f>
        <v/>
      </c>
      <c r="B386">
        <f>Activity!E395</f>
        <v>0</v>
      </c>
      <c r="C386">
        <f>Activity!F395</f>
        <v>0</v>
      </c>
      <c r="D386">
        <f>Activity!G395</f>
        <v>0</v>
      </c>
      <c r="E386">
        <f>Activity!H395</f>
        <v>0</v>
      </c>
      <c r="F386" t="e">
        <f>Activity!#REF!</f>
        <v>#REF!</v>
      </c>
      <c r="G386">
        <f>Activity!J395</f>
        <v>0</v>
      </c>
      <c r="H386">
        <f>Activity!K395</f>
        <v>0</v>
      </c>
      <c r="I386" t="str">
        <f>Activity!L395</f>
        <v/>
      </c>
      <c r="J386" t="str">
        <f>Activity!M395</f>
        <v/>
      </c>
      <c r="K386" t="str">
        <f>Activity!N395</f>
        <v/>
      </c>
      <c r="L386" s="7">
        <f>Activity!O395</f>
        <v>0</v>
      </c>
      <c r="M386" s="7" t="e">
        <f>Activity!#REF!</f>
        <v>#REF!</v>
      </c>
      <c r="N386" t="e">
        <f>Activity!#REF!</f>
        <v>#REF!</v>
      </c>
      <c r="O386" t="e">
        <f>Activity!#REF!</f>
        <v>#REF!</v>
      </c>
      <c r="P386">
        <f>Activity!W395</f>
        <v>0</v>
      </c>
    </row>
    <row r="387" spans="1:16" x14ac:dyDescent="0.3">
      <c r="A387" t="str">
        <f>Activity!B396</f>
        <v/>
      </c>
      <c r="B387">
        <f>Activity!E396</f>
        <v>0</v>
      </c>
      <c r="C387">
        <f>Activity!F396</f>
        <v>0</v>
      </c>
      <c r="D387">
        <f>Activity!G396</f>
        <v>0</v>
      </c>
      <c r="E387">
        <f>Activity!H396</f>
        <v>0</v>
      </c>
      <c r="F387" t="e">
        <f>Activity!#REF!</f>
        <v>#REF!</v>
      </c>
      <c r="G387">
        <f>Activity!J396</f>
        <v>0</v>
      </c>
      <c r="H387">
        <f>Activity!K396</f>
        <v>0</v>
      </c>
      <c r="I387" t="str">
        <f>Activity!L396</f>
        <v/>
      </c>
      <c r="J387" t="str">
        <f>Activity!M396</f>
        <v/>
      </c>
      <c r="K387" t="str">
        <f>Activity!N396</f>
        <v/>
      </c>
      <c r="L387" s="7">
        <f>Activity!O396</f>
        <v>0</v>
      </c>
      <c r="M387" s="7" t="e">
        <f>Activity!#REF!</f>
        <v>#REF!</v>
      </c>
      <c r="N387" t="e">
        <f>Activity!#REF!</f>
        <v>#REF!</v>
      </c>
      <c r="O387" t="e">
        <f>Activity!#REF!</f>
        <v>#REF!</v>
      </c>
      <c r="P387">
        <f>Activity!W396</f>
        <v>0</v>
      </c>
    </row>
    <row r="388" spans="1:16" x14ac:dyDescent="0.3">
      <c r="A388" t="str">
        <f>Activity!B397</f>
        <v/>
      </c>
      <c r="B388">
        <f>Activity!E397</f>
        <v>0</v>
      </c>
      <c r="C388">
        <f>Activity!F397</f>
        <v>0</v>
      </c>
      <c r="D388">
        <f>Activity!G397</f>
        <v>0</v>
      </c>
      <c r="E388">
        <f>Activity!H397</f>
        <v>0</v>
      </c>
      <c r="F388" t="e">
        <f>Activity!#REF!</f>
        <v>#REF!</v>
      </c>
      <c r="G388">
        <f>Activity!J397</f>
        <v>0</v>
      </c>
      <c r="H388">
        <f>Activity!K397</f>
        <v>0</v>
      </c>
      <c r="I388" t="str">
        <f>Activity!L397</f>
        <v/>
      </c>
      <c r="J388" t="str">
        <f>Activity!M397</f>
        <v/>
      </c>
      <c r="K388" t="str">
        <f>Activity!N397</f>
        <v/>
      </c>
      <c r="L388" s="7">
        <f>Activity!O397</f>
        <v>0</v>
      </c>
      <c r="M388" s="7" t="e">
        <f>Activity!#REF!</f>
        <v>#REF!</v>
      </c>
      <c r="N388" t="e">
        <f>Activity!#REF!</f>
        <v>#REF!</v>
      </c>
      <c r="O388" t="e">
        <f>Activity!#REF!</f>
        <v>#REF!</v>
      </c>
      <c r="P388">
        <f>Activity!W397</f>
        <v>0</v>
      </c>
    </row>
    <row r="389" spans="1:16" x14ac:dyDescent="0.3">
      <c r="A389" t="str">
        <f>Activity!B398</f>
        <v/>
      </c>
      <c r="B389">
        <f>Activity!E398</f>
        <v>0</v>
      </c>
      <c r="C389">
        <f>Activity!F398</f>
        <v>0</v>
      </c>
      <c r="D389">
        <f>Activity!G398</f>
        <v>0</v>
      </c>
      <c r="E389">
        <f>Activity!H398</f>
        <v>0</v>
      </c>
      <c r="F389" t="e">
        <f>Activity!#REF!</f>
        <v>#REF!</v>
      </c>
      <c r="G389">
        <f>Activity!J398</f>
        <v>0</v>
      </c>
      <c r="H389">
        <f>Activity!K398</f>
        <v>0</v>
      </c>
      <c r="I389" t="str">
        <f>Activity!L398</f>
        <v/>
      </c>
      <c r="J389" t="str">
        <f>Activity!M398</f>
        <v/>
      </c>
      <c r="K389" t="str">
        <f>Activity!N398</f>
        <v/>
      </c>
      <c r="L389" s="7">
        <f>Activity!O398</f>
        <v>0</v>
      </c>
      <c r="M389" s="7" t="e">
        <f>Activity!#REF!</f>
        <v>#REF!</v>
      </c>
      <c r="N389" t="e">
        <f>Activity!#REF!</f>
        <v>#REF!</v>
      </c>
      <c r="O389" t="e">
        <f>Activity!#REF!</f>
        <v>#REF!</v>
      </c>
      <c r="P389">
        <f>Activity!W398</f>
        <v>0</v>
      </c>
    </row>
    <row r="390" spans="1:16" x14ac:dyDescent="0.3">
      <c r="A390" t="str">
        <f>Activity!B399</f>
        <v/>
      </c>
      <c r="B390">
        <f>Activity!E399</f>
        <v>0</v>
      </c>
      <c r="C390">
        <f>Activity!F399</f>
        <v>0</v>
      </c>
      <c r="D390">
        <f>Activity!G399</f>
        <v>0</v>
      </c>
      <c r="E390">
        <f>Activity!H399</f>
        <v>0</v>
      </c>
      <c r="F390" t="e">
        <f>Activity!#REF!</f>
        <v>#REF!</v>
      </c>
      <c r="G390">
        <f>Activity!J399</f>
        <v>0</v>
      </c>
      <c r="H390">
        <f>Activity!K399</f>
        <v>0</v>
      </c>
      <c r="I390" t="str">
        <f>Activity!L399</f>
        <v/>
      </c>
      <c r="J390" t="str">
        <f>Activity!M399</f>
        <v/>
      </c>
      <c r="K390" t="str">
        <f>Activity!N399</f>
        <v/>
      </c>
      <c r="L390" s="7">
        <f>Activity!O399</f>
        <v>0</v>
      </c>
      <c r="M390" s="7" t="e">
        <f>Activity!#REF!</f>
        <v>#REF!</v>
      </c>
      <c r="N390" t="e">
        <f>Activity!#REF!</f>
        <v>#REF!</v>
      </c>
      <c r="O390" t="e">
        <f>Activity!#REF!</f>
        <v>#REF!</v>
      </c>
      <c r="P390">
        <f>Activity!W399</f>
        <v>0</v>
      </c>
    </row>
    <row r="391" spans="1:16" x14ac:dyDescent="0.3">
      <c r="A391" t="str">
        <f>Activity!B400</f>
        <v/>
      </c>
      <c r="B391">
        <f>Activity!E400</f>
        <v>0</v>
      </c>
      <c r="C391">
        <f>Activity!F400</f>
        <v>0</v>
      </c>
      <c r="D391">
        <f>Activity!G400</f>
        <v>0</v>
      </c>
      <c r="E391">
        <f>Activity!H400</f>
        <v>0</v>
      </c>
      <c r="F391" t="e">
        <f>Activity!#REF!</f>
        <v>#REF!</v>
      </c>
      <c r="G391">
        <f>Activity!J400</f>
        <v>0</v>
      </c>
      <c r="H391">
        <f>Activity!K400</f>
        <v>0</v>
      </c>
      <c r="I391" t="str">
        <f>Activity!L400</f>
        <v/>
      </c>
      <c r="J391" t="str">
        <f>Activity!M400</f>
        <v/>
      </c>
      <c r="K391" t="str">
        <f>Activity!N400</f>
        <v/>
      </c>
      <c r="L391" s="7">
        <f>Activity!O400</f>
        <v>0</v>
      </c>
      <c r="M391" s="7" t="e">
        <f>Activity!#REF!</f>
        <v>#REF!</v>
      </c>
      <c r="N391" t="e">
        <f>Activity!#REF!</f>
        <v>#REF!</v>
      </c>
      <c r="O391" t="e">
        <f>Activity!#REF!</f>
        <v>#REF!</v>
      </c>
      <c r="P391">
        <f>Activity!W400</f>
        <v>0</v>
      </c>
    </row>
    <row r="392" spans="1:16" x14ac:dyDescent="0.3">
      <c r="A392" t="str">
        <f>Activity!B401</f>
        <v/>
      </c>
      <c r="B392">
        <f>Activity!E401</f>
        <v>0</v>
      </c>
      <c r="C392">
        <f>Activity!F401</f>
        <v>0</v>
      </c>
      <c r="D392">
        <f>Activity!G401</f>
        <v>0</v>
      </c>
      <c r="E392">
        <f>Activity!H401</f>
        <v>0</v>
      </c>
      <c r="F392" t="e">
        <f>Activity!#REF!</f>
        <v>#REF!</v>
      </c>
      <c r="G392">
        <f>Activity!J401</f>
        <v>0</v>
      </c>
      <c r="H392">
        <f>Activity!K401</f>
        <v>0</v>
      </c>
      <c r="I392" t="str">
        <f>Activity!L401</f>
        <v/>
      </c>
      <c r="J392" t="str">
        <f>Activity!M401</f>
        <v/>
      </c>
      <c r="K392" t="str">
        <f>Activity!N401</f>
        <v/>
      </c>
      <c r="L392" s="7">
        <f>Activity!O401</f>
        <v>0</v>
      </c>
      <c r="M392" s="7" t="e">
        <f>Activity!#REF!</f>
        <v>#REF!</v>
      </c>
      <c r="N392" t="e">
        <f>Activity!#REF!</f>
        <v>#REF!</v>
      </c>
      <c r="O392" t="e">
        <f>Activity!#REF!</f>
        <v>#REF!</v>
      </c>
      <c r="P392">
        <f>Activity!W401</f>
        <v>0</v>
      </c>
    </row>
    <row r="393" spans="1:16" x14ac:dyDescent="0.3">
      <c r="A393" t="str">
        <f>Activity!B402</f>
        <v/>
      </c>
      <c r="B393">
        <f>Activity!E402</f>
        <v>0</v>
      </c>
      <c r="C393">
        <f>Activity!F402</f>
        <v>0</v>
      </c>
      <c r="D393">
        <f>Activity!G402</f>
        <v>0</v>
      </c>
      <c r="E393">
        <f>Activity!H402</f>
        <v>0</v>
      </c>
      <c r="F393" t="e">
        <f>Activity!#REF!</f>
        <v>#REF!</v>
      </c>
      <c r="G393">
        <f>Activity!J402</f>
        <v>0</v>
      </c>
      <c r="H393">
        <f>Activity!K402</f>
        <v>0</v>
      </c>
      <c r="I393" t="str">
        <f>Activity!L402</f>
        <v/>
      </c>
      <c r="J393" t="str">
        <f>Activity!M402</f>
        <v/>
      </c>
      <c r="K393" t="str">
        <f>Activity!N402</f>
        <v/>
      </c>
      <c r="L393" s="7">
        <f>Activity!O402</f>
        <v>0</v>
      </c>
      <c r="M393" s="7" t="e">
        <f>Activity!#REF!</f>
        <v>#REF!</v>
      </c>
      <c r="N393" t="e">
        <f>Activity!#REF!</f>
        <v>#REF!</v>
      </c>
      <c r="O393" t="e">
        <f>Activity!#REF!</f>
        <v>#REF!</v>
      </c>
      <c r="P393">
        <f>Activity!W402</f>
        <v>0</v>
      </c>
    </row>
    <row r="394" spans="1:16" x14ac:dyDescent="0.3">
      <c r="A394" t="str">
        <f>Activity!B403</f>
        <v/>
      </c>
      <c r="B394">
        <f>Activity!E403</f>
        <v>0</v>
      </c>
      <c r="C394">
        <f>Activity!F403</f>
        <v>0</v>
      </c>
      <c r="D394">
        <f>Activity!G403</f>
        <v>0</v>
      </c>
      <c r="E394">
        <f>Activity!H403</f>
        <v>0</v>
      </c>
      <c r="F394" t="e">
        <f>Activity!#REF!</f>
        <v>#REF!</v>
      </c>
      <c r="G394">
        <f>Activity!J403</f>
        <v>0</v>
      </c>
      <c r="H394">
        <f>Activity!K403</f>
        <v>0</v>
      </c>
      <c r="I394" t="str">
        <f>Activity!L403</f>
        <v/>
      </c>
      <c r="J394" t="str">
        <f>Activity!M403</f>
        <v/>
      </c>
      <c r="K394" t="str">
        <f>Activity!N403</f>
        <v/>
      </c>
      <c r="L394" s="7">
        <f>Activity!O403</f>
        <v>0</v>
      </c>
      <c r="M394" s="7" t="e">
        <f>Activity!#REF!</f>
        <v>#REF!</v>
      </c>
      <c r="N394" t="e">
        <f>Activity!#REF!</f>
        <v>#REF!</v>
      </c>
      <c r="O394" t="e">
        <f>Activity!#REF!</f>
        <v>#REF!</v>
      </c>
      <c r="P394">
        <f>Activity!W403</f>
        <v>0</v>
      </c>
    </row>
    <row r="395" spans="1:16" x14ac:dyDescent="0.3">
      <c r="A395" t="str">
        <f>Activity!B404</f>
        <v/>
      </c>
      <c r="B395">
        <f>Activity!E404</f>
        <v>0</v>
      </c>
      <c r="C395">
        <f>Activity!F404</f>
        <v>0</v>
      </c>
      <c r="D395">
        <f>Activity!G404</f>
        <v>0</v>
      </c>
      <c r="E395">
        <f>Activity!H404</f>
        <v>0</v>
      </c>
      <c r="F395" t="e">
        <f>Activity!#REF!</f>
        <v>#REF!</v>
      </c>
      <c r="G395">
        <f>Activity!J404</f>
        <v>0</v>
      </c>
      <c r="H395">
        <f>Activity!K404</f>
        <v>0</v>
      </c>
      <c r="I395" t="str">
        <f>Activity!L404</f>
        <v/>
      </c>
      <c r="J395" t="str">
        <f>Activity!M404</f>
        <v/>
      </c>
      <c r="K395" t="str">
        <f>Activity!N404</f>
        <v/>
      </c>
      <c r="L395" s="7">
        <f>Activity!O404</f>
        <v>0</v>
      </c>
      <c r="M395" s="7" t="e">
        <f>Activity!#REF!</f>
        <v>#REF!</v>
      </c>
      <c r="N395" t="e">
        <f>Activity!#REF!</f>
        <v>#REF!</v>
      </c>
      <c r="O395" t="e">
        <f>Activity!#REF!</f>
        <v>#REF!</v>
      </c>
      <c r="P395">
        <f>Activity!W404</f>
        <v>0</v>
      </c>
    </row>
    <row r="396" spans="1:16" x14ac:dyDescent="0.3">
      <c r="A396" t="str">
        <f>Activity!B405</f>
        <v/>
      </c>
      <c r="B396">
        <f>Activity!E405</f>
        <v>0</v>
      </c>
      <c r="C396">
        <f>Activity!F405</f>
        <v>0</v>
      </c>
      <c r="D396">
        <f>Activity!G405</f>
        <v>0</v>
      </c>
      <c r="E396">
        <f>Activity!H405</f>
        <v>0</v>
      </c>
      <c r="F396" t="e">
        <f>Activity!#REF!</f>
        <v>#REF!</v>
      </c>
      <c r="G396">
        <f>Activity!J405</f>
        <v>0</v>
      </c>
      <c r="H396">
        <f>Activity!K405</f>
        <v>0</v>
      </c>
      <c r="I396" t="str">
        <f>Activity!L405</f>
        <v/>
      </c>
      <c r="J396" t="str">
        <f>Activity!M405</f>
        <v/>
      </c>
      <c r="K396" t="str">
        <f>Activity!N405</f>
        <v/>
      </c>
      <c r="L396" s="7">
        <f>Activity!O405</f>
        <v>0</v>
      </c>
      <c r="M396" s="7" t="e">
        <f>Activity!#REF!</f>
        <v>#REF!</v>
      </c>
      <c r="N396" t="e">
        <f>Activity!#REF!</f>
        <v>#REF!</v>
      </c>
      <c r="O396" t="e">
        <f>Activity!#REF!</f>
        <v>#REF!</v>
      </c>
      <c r="P396">
        <f>Activity!W405</f>
        <v>0</v>
      </c>
    </row>
    <row r="397" spans="1:16" x14ac:dyDescent="0.3">
      <c r="A397" t="str">
        <f>Activity!B406</f>
        <v/>
      </c>
      <c r="B397">
        <f>Activity!E406</f>
        <v>0</v>
      </c>
      <c r="C397">
        <f>Activity!F406</f>
        <v>0</v>
      </c>
      <c r="D397">
        <f>Activity!G406</f>
        <v>0</v>
      </c>
      <c r="E397">
        <f>Activity!H406</f>
        <v>0</v>
      </c>
      <c r="F397" t="e">
        <f>Activity!#REF!</f>
        <v>#REF!</v>
      </c>
      <c r="G397">
        <f>Activity!J406</f>
        <v>0</v>
      </c>
      <c r="H397">
        <f>Activity!K406</f>
        <v>0</v>
      </c>
      <c r="I397" t="str">
        <f>Activity!L406</f>
        <v/>
      </c>
      <c r="J397" t="str">
        <f>Activity!M406</f>
        <v/>
      </c>
      <c r="K397" t="str">
        <f>Activity!N406</f>
        <v/>
      </c>
      <c r="L397" s="7">
        <f>Activity!O406</f>
        <v>0</v>
      </c>
      <c r="M397" s="7" t="e">
        <f>Activity!#REF!</f>
        <v>#REF!</v>
      </c>
      <c r="N397" t="e">
        <f>Activity!#REF!</f>
        <v>#REF!</v>
      </c>
      <c r="O397" t="e">
        <f>Activity!#REF!</f>
        <v>#REF!</v>
      </c>
      <c r="P397">
        <f>Activity!W406</f>
        <v>0</v>
      </c>
    </row>
    <row r="398" spans="1:16" x14ac:dyDescent="0.3">
      <c r="A398" t="str">
        <f>Activity!B407</f>
        <v/>
      </c>
      <c r="B398">
        <f>Activity!E407</f>
        <v>0</v>
      </c>
      <c r="C398">
        <f>Activity!F407</f>
        <v>0</v>
      </c>
      <c r="D398">
        <f>Activity!G407</f>
        <v>0</v>
      </c>
      <c r="E398">
        <f>Activity!H407</f>
        <v>0</v>
      </c>
      <c r="F398" t="e">
        <f>Activity!#REF!</f>
        <v>#REF!</v>
      </c>
      <c r="G398">
        <f>Activity!J407</f>
        <v>0</v>
      </c>
      <c r="H398">
        <f>Activity!K407</f>
        <v>0</v>
      </c>
      <c r="I398" t="str">
        <f>Activity!L407</f>
        <v/>
      </c>
      <c r="J398" t="str">
        <f>Activity!M407</f>
        <v/>
      </c>
      <c r="K398" t="str">
        <f>Activity!N407</f>
        <v/>
      </c>
      <c r="L398" s="7">
        <f>Activity!O407</f>
        <v>0</v>
      </c>
      <c r="M398" s="7" t="e">
        <f>Activity!#REF!</f>
        <v>#REF!</v>
      </c>
      <c r="N398" t="e">
        <f>Activity!#REF!</f>
        <v>#REF!</v>
      </c>
      <c r="O398" t="e">
        <f>Activity!#REF!</f>
        <v>#REF!</v>
      </c>
      <c r="P398">
        <f>Activity!W407</f>
        <v>0</v>
      </c>
    </row>
    <row r="399" spans="1:16" x14ac:dyDescent="0.3">
      <c r="A399" t="str">
        <f>Activity!B408</f>
        <v/>
      </c>
      <c r="B399">
        <f>Activity!E408</f>
        <v>0</v>
      </c>
      <c r="C399">
        <f>Activity!F408</f>
        <v>0</v>
      </c>
      <c r="D399">
        <f>Activity!G408</f>
        <v>0</v>
      </c>
      <c r="E399">
        <f>Activity!H408</f>
        <v>0</v>
      </c>
      <c r="F399" t="e">
        <f>Activity!#REF!</f>
        <v>#REF!</v>
      </c>
      <c r="G399">
        <f>Activity!J408</f>
        <v>0</v>
      </c>
      <c r="H399">
        <f>Activity!K408</f>
        <v>0</v>
      </c>
      <c r="I399" t="str">
        <f>Activity!L408</f>
        <v/>
      </c>
      <c r="J399" t="str">
        <f>Activity!M408</f>
        <v/>
      </c>
      <c r="K399" t="str">
        <f>Activity!N408</f>
        <v/>
      </c>
      <c r="L399" s="7">
        <f>Activity!O408</f>
        <v>0</v>
      </c>
      <c r="M399" s="7" t="e">
        <f>Activity!#REF!</f>
        <v>#REF!</v>
      </c>
      <c r="N399" t="e">
        <f>Activity!#REF!</f>
        <v>#REF!</v>
      </c>
      <c r="O399" t="e">
        <f>Activity!#REF!</f>
        <v>#REF!</v>
      </c>
      <c r="P399">
        <f>Activity!W408</f>
        <v>0</v>
      </c>
    </row>
    <row r="400" spans="1:16" x14ac:dyDescent="0.3">
      <c r="A400" t="str">
        <f>Activity!B409</f>
        <v/>
      </c>
      <c r="B400">
        <f>Activity!E409</f>
        <v>0</v>
      </c>
      <c r="C400">
        <f>Activity!F409</f>
        <v>0</v>
      </c>
      <c r="D400">
        <f>Activity!G409</f>
        <v>0</v>
      </c>
      <c r="E400">
        <f>Activity!H409</f>
        <v>0</v>
      </c>
      <c r="F400" t="e">
        <f>Activity!#REF!</f>
        <v>#REF!</v>
      </c>
      <c r="G400">
        <f>Activity!J409</f>
        <v>0</v>
      </c>
      <c r="H400">
        <f>Activity!K409</f>
        <v>0</v>
      </c>
      <c r="I400" t="str">
        <f>Activity!L409</f>
        <v/>
      </c>
      <c r="J400" t="str">
        <f>Activity!M409</f>
        <v/>
      </c>
      <c r="K400" t="str">
        <f>Activity!N409</f>
        <v/>
      </c>
      <c r="L400" s="7">
        <f>Activity!O409</f>
        <v>0</v>
      </c>
      <c r="M400" s="7" t="e">
        <f>Activity!#REF!</f>
        <v>#REF!</v>
      </c>
      <c r="N400" t="e">
        <f>Activity!#REF!</f>
        <v>#REF!</v>
      </c>
      <c r="O400" t="e">
        <f>Activity!#REF!</f>
        <v>#REF!</v>
      </c>
      <c r="P400">
        <f>Activity!W409</f>
        <v>0</v>
      </c>
    </row>
    <row r="401" spans="1:16" x14ac:dyDescent="0.3">
      <c r="A401" t="str">
        <f>Activity!B410</f>
        <v/>
      </c>
      <c r="B401">
        <f>Activity!E410</f>
        <v>0</v>
      </c>
      <c r="C401">
        <f>Activity!F410</f>
        <v>0</v>
      </c>
      <c r="D401">
        <f>Activity!G410</f>
        <v>0</v>
      </c>
      <c r="E401">
        <f>Activity!H410</f>
        <v>0</v>
      </c>
      <c r="F401" t="e">
        <f>Activity!#REF!</f>
        <v>#REF!</v>
      </c>
      <c r="G401">
        <f>Activity!J410</f>
        <v>0</v>
      </c>
      <c r="H401">
        <f>Activity!K410</f>
        <v>0</v>
      </c>
      <c r="I401" t="str">
        <f>Activity!L410</f>
        <v/>
      </c>
      <c r="J401" t="str">
        <f>Activity!M410</f>
        <v/>
      </c>
      <c r="K401" t="str">
        <f>Activity!N410</f>
        <v/>
      </c>
      <c r="L401" s="7">
        <f>Activity!O410</f>
        <v>0</v>
      </c>
      <c r="M401" s="7" t="e">
        <f>Activity!#REF!</f>
        <v>#REF!</v>
      </c>
      <c r="N401" t="e">
        <f>Activity!#REF!</f>
        <v>#REF!</v>
      </c>
      <c r="O401" t="e">
        <f>Activity!#REF!</f>
        <v>#REF!</v>
      </c>
      <c r="P401">
        <f>Activity!W410</f>
        <v>0</v>
      </c>
    </row>
    <row r="402" spans="1:16" x14ac:dyDescent="0.3">
      <c r="A402" t="str">
        <f>Activity!B411</f>
        <v/>
      </c>
      <c r="B402">
        <f>Activity!E411</f>
        <v>0</v>
      </c>
      <c r="C402">
        <f>Activity!F411</f>
        <v>0</v>
      </c>
      <c r="D402">
        <f>Activity!G411</f>
        <v>0</v>
      </c>
      <c r="E402">
        <f>Activity!H411</f>
        <v>0</v>
      </c>
      <c r="F402" t="e">
        <f>Activity!#REF!</f>
        <v>#REF!</v>
      </c>
      <c r="G402">
        <f>Activity!J411</f>
        <v>0</v>
      </c>
      <c r="H402">
        <f>Activity!K411</f>
        <v>0</v>
      </c>
      <c r="I402" t="str">
        <f>Activity!L411</f>
        <v/>
      </c>
      <c r="J402" t="str">
        <f>Activity!M411</f>
        <v/>
      </c>
      <c r="K402" t="str">
        <f>Activity!N411</f>
        <v/>
      </c>
      <c r="L402" s="7">
        <f>Activity!O411</f>
        <v>0</v>
      </c>
      <c r="M402" s="7" t="e">
        <f>Activity!#REF!</f>
        <v>#REF!</v>
      </c>
      <c r="N402" t="e">
        <f>Activity!#REF!</f>
        <v>#REF!</v>
      </c>
      <c r="O402" t="e">
        <f>Activity!#REF!</f>
        <v>#REF!</v>
      </c>
      <c r="P402">
        <f>Activity!W411</f>
        <v>0</v>
      </c>
    </row>
    <row r="403" spans="1:16" x14ac:dyDescent="0.3">
      <c r="A403" t="str">
        <f>Activity!B412</f>
        <v/>
      </c>
      <c r="B403">
        <f>Activity!E412</f>
        <v>0</v>
      </c>
      <c r="C403">
        <f>Activity!F412</f>
        <v>0</v>
      </c>
      <c r="D403">
        <f>Activity!G412</f>
        <v>0</v>
      </c>
      <c r="E403">
        <f>Activity!H412</f>
        <v>0</v>
      </c>
      <c r="F403" t="e">
        <f>Activity!#REF!</f>
        <v>#REF!</v>
      </c>
      <c r="G403">
        <f>Activity!J412</f>
        <v>0</v>
      </c>
      <c r="H403">
        <f>Activity!K412</f>
        <v>0</v>
      </c>
      <c r="I403" t="str">
        <f>Activity!L412</f>
        <v/>
      </c>
      <c r="J403" t="str">
        <f>Activity!M412</f>
        <v/>
      </c>
      <c r="K403" t="str">
        <f>Activity!N412</f>
        <v/>
      </c>
      <c r="L403" s="7">
        <f>Activity!O412</f>
        <v>0</v>
      </c>
      <c r="M403" s="7" t="e">
        <f>Activity!#REF!</f>
        <v>#REF!</v>
      </c>
      <c r="N403" t="e">
        <f>Activity!#REF!</f>
        <v>#REF!</v>
      </c>
      <c r="O403" t="e">
        <f>Activity!#REF!</f>
        <v>#REF!</v>
      </c>
      <c r="P403">
        <f>Activity!W412</f>
        <v>0</v>
      </c>
    </row>
    <row r="404" spans="1:16" x14ac:dyDescent="0.3">
      <c r="A404" t="str">
        <f>Activity!B413</f>
        <v/>
      </c>
      <c r="B404">
        <f>Activity!E413</f>
        <v>0</v>
      </c>
      <c r="C404">
        <f>Activity!F413</f>
        <v>0</v>
      </c>
      <c r="D404">
        <f>Activity!G413</f>
        <v>0</v>
      </c>
      <c r="E404">
        <f>Activity!H413</f>
        <v>0</v>
      </c>
      <c r="F404" t="e">
        <f>Activity!#REF!</f>
        <v>#REF!</v>
      </c>
      <c r="G404">
        <f>Activity!J413</f>
        <v>0</v>
      </c>
      <c r="H404">
        <f>Activity!K413</f>
        <v>0</v>
      </c>
      <c r="I404" t="str">
        <f>Activity!L413</f>
        <v/>
      </c>
      <c r="J404" t="str">
        <f>Activity!M413</f>
        <v/>
      </c>
      <c r="K404" t="str">
        <f>Activity!N413</f>
        <v/>
      </c>
      <c r="L404" s="7">
        <f>Activity!O413</f>
        <v>0</v>
      </c>
      <c r="M404" s="7" t="e">
        <f>Activity!#REF!</f>
        <v>#REF!</v>
      </c>
      <c r="N404" t="e">
        <f>Activity!#REF!</f>
        <v>#REF!</v>
      </c>
      <c r="O404" t="e">
        <f>Activity!#REF!</f>
        <v>#REF!</v>
      </c>
      <c r="P404">
        <f>Activity!W413</f>
        <v>0</v>
      </c>
    </row>
    <row r="405" spans="1:16" x14ac:dyDescent="0.3">
      <c r="A405" t="str">
        <f>Activity!B414</f>
        <v/>
      </c>
      <c r="B405">
        <f>Activity!E414</f>
        <v>0</v>
      </c>
      <c r="C405">
        <f>Activity!F414</f>
        <v>0</v>
      </c>
      <c r="D405">
        <f>Activity!G414</f>
        <v>0</v>
      </c>
      <c r="E405">
        <f>Activity!H414</f>
        <v>0</v>
      </c>
      <c r="F405" t="e">
        <f>Activity!#REF!</f>
        <v>#REF!</v>
      </c>
      <c r="G405">
        <f>Activity!J414</f>
        <v>0</v>
      </c>
      <c r="H405">
        <f>Activity!K414</f>
        <v>0</v>
      </c>
      <c r="I405" t="str">
        <f>Activity!L414</f>
        <v/>
      </c>
      <c r="J405" t="str">
        <f>Activity!M414</f>
        <v/>
      </c>
      <c r="K405" t="str">
        <f>Activity!N414</f>
        <v/>
      </c>
      <c r="L405" s="7">
        <f>Activity!O414</f>
        <v>0</v>
      </c>
      <c r="M405" s="7" t="e">
        <f>Activity!#REF!</f>
        <v>#REF!</v>
      </c>
      <c r="N405" t="e">
        <f>Activity!#REF!</f>
        <v>#REF!</v>
      </c>
      <c r="O405" t="e">
        <f>Activity!#REF!</f>
        <v>#REF!</v>
      </c>
      <c r="P405">
        <f>Activity!W414</f>
        <v>0</v>
      </c>
    </row>
    <row r="406" spans="1:16" x14ac:dyDescent="0.3">
      <c r="A406" t="str">
        <f>Activity!B415</f>
        <v/>
      </c>
      <c r="B406">
        <f>Activity!E415</f>
        <v>0</v>
      </c>
      <c r="C406">
        <f>Activity!F415</f>
        <v>0</v>
      </c>
      <c r="D406">
        <f>Activity!G415</f>
        <v>0</v>
      </c>
      <c r="E406">
        <f>Activity!H415</f>
        <v>0</v>
      </c>
      <c r="F406" t="e">
        <f>Activity!#REF!</f>
        <v>#REF!</v>
      </c>
      <c r="G406">
        <f>Activity!J415</f>
        <v>0</v>
      </c>
      <c r="H406">
        <f>Activity!K415</f>
        <v>0</v>
      </c>
      <c r="I406" t="str">
        <f>Activity!L415</f>
        <v/>
      </c>
      <c r="J406" t="str">
        <f>Activity!M415</f>
        <v/>
      </c>
      <c r="K406" t="str">
        <f>Activity!N415</f>
        <v/>
      </c>
      <c r="L406" s="7">
        <f>Activity!O415</f>
        <v>0</v>
      </c>
      <c r="M406" s="7" t="e">
        <f>Activity!#REF!</f>
        <v>#REF!</v>
      </c>
      <c r="N406" t="e">
        <f>Activity!#REF!</f>
        <v>#REF!</v>
      </c>
      <c r="O406" t="e">
        <f>Activity!#REF!</f>
        <v>#REF!</v>
      </c>
      <c r="P406">
        <f>Activity!W415</f>
        <v>0</v>
      </c>
    </row>
    <row r="407" spans="1:16" x14ac:dyDescent="0.3">
      <c r="A407" t="str">
        <f>Activity!B416</f>
        <v/>
      </c>
      <c r="B407">
        <f>Activity!E416</f>
        <v>0</v>
      </c>
      <c r="C407">
        <f>Activity!F416</f>
        <v>0</v>
      </c>
      <c r="D407">
        <f>Activity!G416</f>
        <v>0</v>
      </c>
      <c r="E407">
        <f>Activity!H416</f>
        <v>0</v>
      </c>
      <c r="F407" t="e">
        <f>Activity!#REF!</f>
        <v>#REF!</v>
      </c>
      <c r="G407">
        <f>Activity!J416</f>
        <v>0</v>
      </c>
      <c r="H407">
        <f>Activity!K416</f>
        <v>0</v>
      </c>
      <c r="I407" t="str">
        <f>Activity!L416</f>
        <v/>
      </c>
      <c r="J407" t="str">
        <f>Activity!M416</f>
        <v/>
      </c>
      <c r="K407" t="str">
        <f>Activity!N416</f>
        <v/>
      </c>
      <c r="L407" s="7">
        <f>Activity!O416</f>
        <v>0</v>
      </c>
      <c r="M407" s="7" t="e">
        <f>Activity!#REF!</f>
        <v>#REF!</v>
      </c>
      <c r="N407" t="e">
        <f>Activity!#REF!</f>
        <v>#REF!</v>
      </c>
      <c r="O407" t="e">
        <f>Activity!#REF!</f>
        <v>#REF!</v>
      </c>
      <c r="P407">
        <f>Activity!W416</f>
        <v>0</v>
      </c>
    </row>
    <row r="408" spans="1:16" x14ac:dyDescent="0.3">
      <c r="A408" t="str">
        <f>Activity!B417</f>
        <v/>
      </c>
      <c r="B408">
        <f>Activity!E417</f>
        <v>0</v>
      </c>
      <c r="C408">
        <f>Activity!F417</f>
        <v>0</v>
      </c>
      <c r="D408">
        <f>Activity!G417</f>
        <v>0</v>
      </c>
      <c r="E408">
        <f>Activity!H417</f>
        <v>0</v>
      </c>
      <c r="F408" t="e">
        <f>Activity!#REF!</f>
        <v>#REF!</v>
      </c>
      <c r="G408">
        <f>Activity!J417</f>
        <v>0</v>
      </c>
      <c r="H408">
        <f>Activity!K417</f>
        <v>0</v>
      </c>
      <c r="I408" t="str">
        <f>Activity!L417</f>
        <v/>
      </c>
      <c r="J408" t="str">
        <f>Activity!M417</f>
        <v/>
      </c>
      <c r="K408" t="str">
        <f>Activity!N417</f>
        <v/>
      </c>
      <c r="L408" s="7">
        <f>Activity!O417</f>
        <v>0</v>
      </c>
      <c r="M408" s="7" t="e">
        <f>Activity!#REF!</f>
        <v>#REF!</v>
      </c>
      <c r="N408" t="e">
        <f>Activity!#REF!</f>
        <v>#REF!</v>
      </c>
      <c r="O408" t="e">
        <f>Activity!#REF!</f>
        <v>#REF!</v>
      </c>
      <c r="P408">
        <f>Activity!W417</f>
        <v>0</v>
      </c>
    </row>
    <row r="409" spans="1:16" x14ac:dyDescent="0.3">
      <c r="A409" t="str">
        <f>Activity!B418</f>
        <v/>
      </c>
      <c r="B409">
        <f>Activity!E418</f>
        <v>0</v>
      </c>
      <c r="C409">
        <f>Activity!F418</f>
        <v>0</v>
      </c>
      <c r="D409">
        <f>Activity!G418</f>
        <v>0</v>
      </c>
      <c r="E409">
        <f>Activity!H418</f>
        <v>0</v>
      </c>
      <c r="F409" t="e">
        <f>Activity!#REF!</f>
        <v>#REF!</v>
      </c>
      <c r="G409">
        <f>Activity!J418</f>
        <v>0</v>
      </c>
      <c r="H409">
        <f>Activity!K418</f>
        <v>0</v>
      </c>
      <c r="I409" t="str">
        <f>Activity!L418</f>
        <v/>
      </c>
      <c r="J409" t="str">
        <f>Activity!M418</f>
        <v/>
      </c>
      <c r="K409" t="str">
        <f>Activity!N418</f>
        <v/>
      </c>
      <c r="L409" s="7">
        <f>Activity!O418</f>
        <v>0</v>
      </c>
      <c r="M409" s="7" t="e">
        <f>Activity!#REF!</f>
        <v>#REF!</v>
      </c>
      <c r="N409" t="e">
        <f>Activity!#REF!</f>
        <v>#REF!</v>
      </c>
      <c r="O409" t="e">
        <f>Activity!#REF!</f>
        <v>#REF!</v>
      </c>
      <c r="P409">
        <f>Activity!W418</f>
        <v>0</v>
      </c>
    </row>
    <row r="410" spans="1:16" x14ac:dyDescent="0.3">
      <c r="A410" t="str">
        <f>Activity!B419</f>
        <v/>
      </c>
      <c r="B410">
        <f>Activity!E419</f>
        <v>0</v>
      </c>
      <c r="C410">
        <f>Activity!F419</f>
        <v>0</v>
      </c>
      <c r="D410">
        <f>Activity!G419</f>
        <v>0</v>
      </c>
      <c r="E410">
        <f>Activity!H419</f>
        <v>0</v>
      </c>
      <c r="F410" t="e">
        <f>Activity!#REF!</f>
        <v>#REF!</v>
      </c>
      <c r="G410">
        <f>Activity!J419</f>
        <v>0</v>
      </c>
      <c r="H410">
        <f>Activity!K419</f>
        <v>0</v>
      </c>
      <c r="I410" t="str">
        <f>Activity!L419</f>
        <v/>
      </c>
      <c r="J410" t="str">
        <f>Activity!M419</f>
        <v/>
      </c>
      <c r="K410" t="str">
        <f>Activity!N419</f>
        <v/>
      </c>
      <c r="L410" s="7">
        <f>Activity!O419</f>
        <v>0</v>
      </c>
      <c r="M410" s="7" t="e">
        <f>Activity!#REF!</f>
        <v>#REF!</v>
      </c>
      <c r="N410" t="e">
        <f>Activity!#REF!</f>
        <v>#REF!</v>
      </c>
      <c r="O410" t="e">
        <f>Activity!#REF!</f>
        <v>#REF!</v>
      </c>
      <c r="P410">
        <f>Activity!W419</f>
        <v>0</v>
      </c>
    </row>
    <row r="411" spans="1:16" x14ac:dyDescent="0.3">
      <c r="A411" t="str">
        <f>Activity!B420</f>
        <v/>
      </c>
      <c r="B411">
        <f>Activity!E420</f>
        <v>0</v>
      </c>
      <c r="C411">
        <f>Activity!F420</f>
        <v>0</v>
      </c>
      <c r="D411">
        <f>Activity!G420</f>
        <v>0</v>
      </c>
      <c r="E411">
        <f>Activity!H420</f>
        <v>0</v>
      </c>
      <c r="F411" t="e">
        <f>Activity!#REF!</f>
        <v>#REF!</v>
      </c>
      <c r="G411">
        <f>Activity!J420</f>
        <v>0</v>
      </c>
      <c r="H411">
        <f>Activity!K420</f>
        <v>0</v>
      </c>
      <c r="I411" t="str">
        <f>Activity!L420</f>
        <v/>
      </c>
      <c r="J411" t="str">
        <f>Activity!M420</f>
        <v/>
      </c>
      <c r="K411" t="str">
        <f>Activity!N420</f>
        <v/>
      </c>
      <c r="L411" s="7">
        <f>Activity!O420</f>
        <v>0</v>
      </c>
      <c r="M411" s="7" t="e">
        <f>Activity!#REF!</f>
        <v>#REF!</v>
      </c>
      <c r="N411" t="e">
        <f>Activity!#REF!</f>
        <v>#REF!</v>
      </c>
      <c r="O411" t="e">
        <f>Activity!#REF!</f>
        <v>#REF!</v>
      </c>
      <c r="P411">
        <f>Activity!W420</f>
        <v>0</v>
      </c>
    </row>
    <row r="412" spans="1:16" x14ac:dyDescent="0.3">
      <c r="A412" t="str">
        <f>Activity!B421</f>
        <v/>
      </c>
      <c r="B412">
        <f>Activity!E421</f>
        <v>0</v>
      </c>
      <c r="C412">
        <f>Activity!F421</f>
        <v>0</v>
      </c>
      <c r="D412">
        <f>Activity!G421</f>
        <v>0</v>
      </c>
      <c r="E412">
        <f>Activity!H421</f>
        <v>0</v>
      </c>
      <c r="F412" t="e">
        <f>Activity!#REF!</f>
        <v>#REF!</v>
      </c>
      <c r="G412">
        <f>Activity!J421</f>
        <v>0</v>
      </c>
      <c r="H412">
        <f>Activity!K421</f>
        <v>0</v>
      </c>
      <c r="I412" t="str">
        <f>Activity!L421</f>
        <v/>
      </c>
      <c r="J412" t="str">
        <f>Activity!M421</f>
        <v/>
      </c>
      <c r="K412" t="str">
        <f>Activity!N421</f>
        <v/>
      </c>
      <c r="L412" s="7">
        <f>Activity!O421</f>
        <v>0</v>
      </c>
      <c r="M412" s="7" t="e">
        <f>Activity!#REF!</f>
        <v>#REF!</v>
      </c>
      <c r="N412" t="e">
        <f>Activity!#REF!</f>
        <v>#REF!</v>
      </c>
      <c r="O412" t="e">
        <f>Activity!#REF!</f>
        <v>#REF!</v>
      </c>
      <c r="P412">
        <f>Activity!W421</f>
        <v>0</v>
      </c>
    </row>
    <row r="413" spans="1:16" x14ac:dyDescent="0.3">
      <c r="A413" t="str">
        <f>Activity!B422</f>
        <v/>
      </c>
      <c r="B413">
        <f>Activity!E422</f>
        <v>0</v>
      </c>
      <c r="C413">
        <f>Activity!F422</f>
        <v>0</v>
      </c>
      <c r="D413">
        <f>Activity!G422</f>
        <v>0</v>
      </c>
      <c r="E413">
        <f>Activity!H422</f>
        <v>0</v>
      </c>
      <c r="F413" t="e">
        <f>Activity!#REF!</f>
        <v>#REF!</v>
      </c>
      <c r="G413">
        <f>Activity!J422</f>
        <v>0</v>
      </c>
      <c r="H413">
        <f>Activity!K422</f>
        <v>0</v>
      </c>
      <c r="I413" t="str">
        <f>Activity!L422</f>
        <v/>
      </c>
      <c r="J413" t="str">
        <f>Activity!M422</f>
        <v/>
      </c>
      <c r="K413" t="str">
        <f>Activity!N422</f>
        <v/>
      </c>
      <c r="L413" s="7">
        <f>Activity!O422</f>
        <v>0</v>
      </c>
      <c r="M413" s="7" t="e">
        <f>Activity!#REF!</f>
        <v>#REF!</v>
      </c>
      <c r="N413" t="e">
        <f>Activity!#REF!</f>
        <v>#REF!</v>
      </c>
      <c r="O413" t="e">
        <f>Activity!#REF!</f>
        <v>#REF!</v>
      </c>
      <c r="P413">
        <f>Activity!W422</f>
        <v>0</v>
      </c>
    </row>
    <row r="414" spans="1:16" x14ac:dyDescent="0.3">
      <c r="A414" t="str">
        <f>Activity!B423</f>
        <v/>
      </c>
      <c r="B414">
        <f>Activity!E423</f>
        <v>0</v>
      </c>
      <c r="C414">
        <f>Activity!F423</f>
        <v>0</v>
      </c>
      <c r="D414">
        <f>Activity!G423</f>
        <v>0</v>
      </c>
      <c r="E414">
        <f>Activity!H423</f>
        <v>0</v>
      </c>
      <c r="F414" t="e">
        <f>Activity!#REF!</f>
        <v>#REF!</v>
      </c>
      <c r="G414">
        <f>Activity!J423</f>
        <v>0</v>
      </c>
      <c r="H414">
        <f>Activity!K423</f>
        <v>0</v>
      </c>
      <c r="I414" t="str">
        <f>Activity!L423</f>
        <v/>
      </c>
      <c r="J414" t="str">
        <f>Activity!M423</f>
        <v/>
      </c>
      <c r="K414" t="str">
        <f>Activity!N423</f>
        <v/>
      </c>
      <c r="L414" s="7">
        <f>Activity!O423</f>
        <v>0</v>
      </c>
      <c r="M414" s="7" t="e">
        <f>Activity!#REF!</f>
        <v>#REF!</v>
      </c>
      <c r="N414" t="e">
        <f>Activity!#REF!</f>
        <v>#REF!</v>
      </c>
      <c r="O414" t="e">
        <f>Activity!#REF!</f>
        <v>#REF!</v>
      </c>
      <c r="P414">
        <f>Activity!W423</f>
        <v>0</v>
      </c>
    </row>
    <row r="415" spans="1:16" x14ac:dyDescent="0.3">
      <c r="A415" t="str">
        <f>Activity!B424</f>
        <v/>
      </c>
      <c r="B415">
        <f>Activity!E424</f>
        <v>0</v>
      </c>
      <c r="C415">
        <f>Activity!F424</f>
        <v>0</v>
      </c>
      <c r="D415">
        <f>Activity!G424</f>
        <v>0</v>
      </c>
      <c r="E415">
        <f>Activity!H424</f>
        <v>0</v>
      </c>
      <c r="F415" t="e">
        <f>Activity!#REF!</f>
        <v>#REF!</v>
      </c>
      <c r="G415">
        <f>Activity!J424</f>
        <v>0</v>
      </c>
      <c r="H415">
        <f>Activity!K424</f>
        <v>0</v>
      </c>
      <c r="I415" t="str">
        <f>Activity!L424</f>
        <v/>
      </c>
      <c r="J415" t="str">
        <f>Activity!M424</f>
        <v/>
      </c>
      <c r="K415" t="str">
        <f>Activity!N424</f>
        <v/>
      </c>
      <c r="L415" s="7">
        <f>Activity!O424</f>
        <v>0</v>
      </c>
      <c r="M415" s="7" t="e">
        <f>Activity!#REF!</f>
        <v>#REF!</v>
      </c>
      <c r="N415" t="e">
        <f>Activity!#REF!</f>
        <v>#REF!</v>
      </c>
      <c r="O415" t="e">
        <f>Activity!#REF!</f>
        <v>#REF!</v>
      </c>
      <c r="P415">
        <f>Activity!W424</f>
        <v>0</v>
      </c>
    </row>
    <row r="416" spans="1:16" x14ac:dyDescent="0.3">
      <c r="A416" t="str">
        <f>Activity!B425</f>
        <v/>
      </c>
      <c r="B416">
        <f>Activity!E425</f>
        <v>0</v>
      </c>
      <c r="C416">
        <f>Activity!F425</f>
        <v>0</v>
      </c>
      <c r="D416">
        <f>Activity!G425</f>
        <v>0</v>
      </c>
      <c r="E416">
        <f>Activity!H425</f>
        <v>0</v>
      </c>
      <c r="F416" t="e">
        <f>Activity!#REF!</f>
        <v>#REF!</v>
      </c>
      <c r="G416">
        <f>Activity!J425</f>
        <v>0</v>
      </c>
      <c r="H416">
        <f>Activity!K425</f>
        <v>0</v>
      </c>
      <c r="I416" t="str">
        <f>Activity!L425</f>
        <v/>
      </c>
      <c r="J416" t="str">
        <f>Activity!M425</f>
        <v/>
      </c>
      <c r="K416" t="str">
        <f>Activity!N425</f>
        <v/>
      </c>
      <c r="L416" s="7">
        <f>Activity!O425</f>
        <v>0</v>
      </c>
      <c r="M416" s="7" t="e">
        <f>Activity!#REF!</f>
        <v>#REF!</v>
      </c>
      <c r="N416" t="e">
        <f>Activity!#REF!</f>
        <v>#REF!</v>
      </c>
      <c r="O416" t="e">
        <f>Activity!#REF!</f>
        <v>#REF!</v>
      </c>
      <c r="P416">
        <f>Activity!W425</f>
        <v>0</v>
      </c>
    </row>
    <row r="417" spans="1:16" x14ac:dyDescent="0.3">
      <c r="A417" t="str">
        <f>Activity!B426</f>
        <v/>
      </c>
      <c r="B417">
        <f>Activity!E426</f>
        <v>0</v>
      </c>
      <c r="C417">
        <f>Activity!F426</f>
        <v>0</v>
      </c>
      <c r="D417">
        <f>Activity!G426</f>
        <v>0</v>
      </c>
      <c r="E417">
        <f>Activity!H426</f>
        <v>0</v>
      </c>
      <c r="F417" t="e">
        <f>Activity!#REF!</f>
        <v>#REF!</v>
      </c>
      <c r="G417">
        <f>Activity!J426</f>
        <v>0</v>
      </c>
      <c r="H417">
        <f>Activity!K426</f>
        <v>0</v>
      </c>
      <c r="I417" t="str">
        <f>Activity!L426</f>
        <v/>
      </c>
      <c r="J417" t="str">
        <f>Activity!M426</f>
        <v/>
      </c>
      <c r="K417" t="str">
        <f>Activity!N426</f>
        <v/>
      </c>
      <c r="L417" s="7">
        <f>Activity!O426</f>
        <v>0</v>
      </c>
      <c r="M417" s="7" t="e">
        <f>Activity!#REF!</f>
        <v>#REF!</v>
      </c>
      <c r="N417" t="e">
        <f>Activity!#REF!</f>
        <v>#REF!</v>
      </c>
      <c r="O417" t="e">
        <f>Activity!#REF!</f>
        <v>#REF!</v>
      </c>
      <c r="P417">
        <f>Activity!W426</f>
        <v>0</v>
      </c>
    </row>
    <row r="418" spans="1:16" x14ac:dyDescent="0.3">
      <c r="A418" t="str">
        <f>Activity!B427</f>
        <v/>
      </c>
      <c r="B418">
        <f>Activity!E427</f>
        <v>0</v>
      </c>
      <c r="C418">
        <f>Activity!F427</f>
        <v>0</v>
      </c>
      <c r="D418">
        <f>Activity!G427</f>
        <v>0</v>
      </c>
      <c r="E418">
        <f>Activity!H427</f>
        <v>0</v>
      </c>
      <c r="F418" t="e">
        <f>Activity!#REF!</f>
        <v>#REF!</v>
      </c>
      <c r="G418">
        <f>Activity!J427</f>
        <v>0</v>
      </c>
      <c r="H418">
        <f>Activity!K427</f>
        <v>0</v>
      </c>
      <c r="I418" t="str">
        <f>Activity!L427</f>
        <v/>
      </c>
      <c r="J418" t="str">
        <f>Activity!M427</f>
        <v/>
      </c>
      <c r="K418" t="str">
        <f>Activity!N427</f>
        <v/>
      </c>
      <c r="L418" s="7">
        <f>Activity!O427</f>
        <v>0</v>
      </c>
      <c r="M418" s="7" t="e">
        <f>Activity!#REF!</f>
        <v>#REF!</v>
      </c>
      <c r="N418" t="e">
        <f>Activity!#REF!</f>
        <v>#REF!</v>
      </c>
      <c r="O418" t="e">
        <f>Activity!#REF!</f>
        <v>#REF!</v>
      </c>
      <c r="P418">
        <f>Activity!W427</f>
        <v>0</v>
      </c>
    </row>
    <row r="419" spans="1:16" x14ac:dyDescent="0.3">
      <c r="A419" t="str">
        <f>Activity!B428</f>
        <v/>
      </c>
      <c r="B419">
        <f>Activity!E428</f>
        <v>0</v>
      </c>
      <c r="C419">
        <f>Activity!F428</f>
        <v>0</v>
      </c>
      <c r="D419">
        <f>Activity!G428</f>
        <v>0</v>
      </c>
      <c r="E419">
        <f>Activity!H428</f>
        <v>0</v>
      </c>
      <c r="F419" t="e">
        <f>Activity!#REF!</f>
        <v>#REF!</v>
      </c>
      <c r="G419">
        <f>Activity!J428</f>
        <v>0</v>
      </c>
      <c r="H419">
        <f>Activity!K428</f>
        <v>0</v>
      </c>
      <c r="I419" t="str">
        <f>Activity!L428</f>
        <v/>
      </c>
      <c r="J419" t="str">
        <f>Activity!M428</f>
        <v/>
      </c>
      <c r="K419" t="str">
        <f>Activity!N428</f>
        <v/>
      </c>
      <c r="L419" s="7">
        <f>Activity!O428</f>
        <v>0</v>
      </c>
      <c r="M419" s="7" t="e">
        <f>Activity!#REF!</f>
        <v>#REF!</v>
      </c>
      <c r="N419" t="e">
        <f>Activity!#REF!</f>
        <v>#REF!</v>
      </c>
      <c r="O419" t="e">
        <f>Activity!#REF!</f>
        <v>#REF!</v>
      </c>
      <c r="P419">
        <f>Activity!W428</f>
        <v>0</v>
      </c>
    </row>
    <row r="420" spans="1:16" x14ac:dyDescent="0.3">
      <c r="A420" t="str">
        <f>Activity!B429</f>
        <v/>
      </c>
      <c r="B420">
        <f>Activity!E429</f>
        <v>0</v>
      </c>
      <c r="C420">
        <f>Activity!F429</f>
        <v>0</v>
      </c>
      <c r="D420">
        <f>Activity!G429</f>
        <v>0</v>
      </c>
      <c r="E420">
        <f>Activity!H429</f>
        <v>0</v>
      </c>
      <c r="F420" t="e">
        <f>Activity!#REF!</f>
        <v>#REF!</v>
      </c>
      <c r="G420">
        <f>Activity!J429</f>
        <v>0</v>
      </c>
      <c r="H420">
        <f>Activity!K429</f>
        <v>0</v>
      </c>
      <c r="I420" t="str">
        <f>Activity!L429</f>
        <v/>
      </c>
      <c r="J420" t="str">
        <f>Activity!M429</f>
        <v/>
      </c>
      <c r="K420" t="str">
        <f>Activity!N429</f>
        <v/>
      </c>
      <c r="L420" s="7">
        <f>Activity!O429</f>
        <v>0</v>
      </c>
      <c r="M420" s="7" t="e">
        <f>Activity!#REF!</f>
        <v>#REF!</v>
      </c>
      <c r="N420" t="e">
        <f>Activity!#REF!</f>
        <v>#REF!</v>
      </c>
      <c r="O420" t="e">
        <f>Activity!#REF!</f>
        <v>#REF!</v>
      </c>
      <c r="P420">
        <f>Activity!W429</f>
        <v>0</v>
      </c>
    </row>
    <row r="421" spans="1:16" x14ac:dyDescent="0.3">
      <c r="A421" t="str">
        <f>Activity!B430</f>
        <v/>
      </c>
      <c r="B421">
        <f>Activity!E430</f>
        <v>0</v>
      </c>
      <c r="C421">
        <f>Activity!F430</f>
        <v>0</v>
      </c>
      <c r="D421">
        <f>Activity!G430</f>
        <v>0</v>
      </c>
      <c r="E421">
        <f>Activity!H430</f>
        <v>0</v>
      </c>
      <c r="F421" t="e">
        <f>Activity!#REF!</f>
        <v>#REF!</v>
      </c>
      <c r="G421">
        <f>Activity!J430</f>
        <v>0</v>
      </c>
      <c r="H421">
        <f>Activity!K430</f>
        <v>0</v>
      </c>
      <c r="I421" t="str">
        <f>Activity!L430</f>
        <v/>
      </c>
      <c r="J421" t="str">
        <f>Activity!M430</f>
        <v/>
      </c>
      <c r="K421" t="str">
        <f>Activity!N430</f>
        <v/>
      </c>
      <c r="L421" s="7">
        <f>Activity!O430</f>
        <v>0</v>
      </c>
      <c r="M421" s="7" t="e">
        <f>Activity!#REF!</f>
        <v>#REF!</v>
      </c>
      <c r="N421" t="e">
        <f>Activity!#REF!</f>
        <v>#REF!</v>
      </c>
      <c r="O421" t="e">
        <f>Activity!#REF!</f>
        <v>#REF!</v>
      </c>
      <c r="P421">
        <f>Activity!W430</f>
        <v>0</v>
      </c>
    </row>
    <row r="422" spans="1:16" x14ac:dyDescent="0.3">
      <c r="A422" t="str">
        <f>Activity!B431</f>
        <v/>
      </c>
      <c r="B422">
        <f>Activity!E431</f>
        <v>0</v>
      </c>
      <c r="C422">
        <f>Activity!F431</f>
        <v>0</v>
      </c>
      <c r="D422">
        <f>Activity!G431</f>
        <v>0</v>
      </c>
      <c r="E422">
        <f>Activity!H431</f>
        <v>0</v>
      </c>
      <c r="F422" t="e">
        <f>Activity!#REF!</f>
        <v>#REF!</v>
      </c>
      <c r="G422">
        <f>Activity!J431</f>
        <v>0</v>
      </c>
      <c r="H422">
        <f>Activity!K431</f>
        <v>0</v>
      </c>
      <c r="I422" t="str">
        <f>Activity!L431</f>
        <v/>
      </c>
      <c r="J422" t="str">
        <f>Activity!M431</f>
        <v/>
      </c>
      <c r="K422" t="str">
        <f>Activity!N431</f>
        <v/>
      </c>
      <c r="L422" s="7">
        <f>Activity!O431</f>
        <v>0</v>
      </c>
      <c r="M422" s="7" t="e">
        <f>Activity!#REF!</f>
        <v>#REF!</v>
      </c>
      <c r="N422" t="e">
        <f>Activity!#REF!</f>
        <v>#REF!</v>
      </c>
      <c r="O422" t="e">
        <f>Activity!#REF!</f>
        <v>#REF!</v>
      </c>
      <c r="P422">
        <f>Activity!W431</f>
        <v>0</v>
      </c>
    </row>
    <row r="423" spans="1:16" x14ac:dyDescent="0.3">
      <c r="A423" t="str">
        <f>Activity!B432</f>
        <v/>
      </c>
      <c r="B423">
        <f>Activity!E432</f>
        <v>0</v>
      </c>
      <c r="C423">
        <f>Activity!F432</f>
        <v>0</v>
      </c>
      <c r="D423">
        <f>Activity!G432</f>
        <v>0</v>
      </c>
      <c r="E423">
        <f>Activity!H432</f>
        <v>0</v>
      </c>
      <c r="F423" t="e">
        <f>Activity!#REF!</f>
        <v>#REF!</v>
      </c>
      <c r="G423">
        <f>Activity!J432</f>
        <v>0</v>
      </c>
      <c r="H423">
        <f>Activity!K432</f>
        <v>0</v>
      </c>
      <c r="I423" t="str">
        <f>Activity!L432</f>
        <v/>
      </c>
      <c r="J423" t="str">
        <f>Activity!M432</f>
        <v/>
      </c>
      <c r="K423" t="str">
        <f>Activity!N432</f>
        <v/>
      </c>
      <c r="L423" s="7">
        <f>Activity!O432</f>
        <v>0</v>
      </c>
      <c r="M423" s="7" t="e">
        <f>Activity!#REF!</f>
        <v>#REF!</v>
      </c>
      <c r="N423" t="e">
        <f>Activity!#REF!</f>
        <v>#REF!</v>
      </c>
      <c r="O423" t="e">
        <f>Activity!#REF!</f>
        <v>#REF!</v>
      </c>
      <c r="P423">
        <f>Activity!W432</f>
        <v>0</v>
      </c>
    </row>
    <row r="424" spans="1:16" x14ac:dyDescent="0.3">
      <c r="A424" t="str">
        <f>Activity!B433</f>
        <v/>
      </c>
      <c r="B424">
        <f>Activity!E433</f>
        <v>0</v>
      </c>
      <c r="C424">
        <f>Activity!F433</f>
        <v>0</v>
      </c>
      <c r="D424">
        <f>Activity!G433</f>
        <v>0</v>
      </c>
      <c r="E424">
        <f>Activity!H433</f>
        <v>0</v>
      </c>
      <c r="F424" t="e">
        <f>Activity!#REF!</f>
        <v>#REF!</v>
      </c>
      <c r="G424">
        <f>Activity!J433</f>
        <v>0</v>
      </c>
      <c r="H424">
        <f>Activity!K433</f>
        <v>0</v>
      </c>
      <c r="I424" t="str">
        <f>Activity!L433</f>
        <v/>
      </c>
      <c r="J424" t="str">
        <f>Activity!M433</f>
        <v/>
      </c>
      <c r="K424" t="str">
        <f>Activity!N433</f>
        <v/>
      </c>
      <c r="L424" s="7">
        <f>Activity!O433</f>
        <v>0</v>
      </c>
      <c r="M424" s="7" t="e">
        <f>Activity!#REF!</f>
        <v>#REF!</v>
      </c>
      <c r="N424" t="e">
        <f>Activity!#REF!</f>
        <v>#REF!</v>
      </c>
      <c r="O424" t="e">
        <f>Activity!#REF!</f>
        <v>#REF!</v>
      </c>
      <c r="P424">
        <f>Activity!W433</f>
        <v>0</v>
      </c>
    </row>
    <row r="425" spans="1:16" x14ac:dyDescent="0.3">
      <c r="A425" t="str">
        <f>Activity!B434</f>
        <v/>
      </c>
      <c r="B425">
        <f>Activity!E434</f>
        <v>0</v>
      </c>
      <c r="C425">
        <f>Activity!F434</f>
        <v>0</v>
      </c>
      <c r="D425">
        <f>Activity!G434</f>
        <v>0</v>
      </c>
      <c r="E425">
        <f>Activity!H434</f>
        <v>0</v>
      </c>
      <c r="F425" t="e">
        <f>Activity!#REF!</f>
        <v>#REF!</v>
      </c>
      <c r="G425">
        <f>Activity!J434</f>
        <v>0</v>
      </c>
      <c r="H425">
        <f>Activity!K434</f>
        <v>0</v>
      </c>
      <c r="I425" t="str">
        <f>Activity!L434</f>
        <v/>
      </c>
      <c r="J425" t="str">
        <f>Activity!M434</f>
        <v/>
      </c>
      <c r="K425" t="str">
        <f>Activity!N434</f>
        <v/>
      </c>
      <c r="L425" s="7">
        <f>Activity!O434</f>
        <v>0</v>
      </c>
      <c r="M425" s="7" t="e">
        <f>Activity!#REF!</f>
        <v>#REF!</v>
      </c>
      <c r="N425" t="e">
        <f>Activity!#REF!</f>
        <v>#REF!</v>
      </c>
      <c r="O425" t="e">
        <f>Activity!#REF!</f>
        <v>#REF!</v>
      </c>
      <c r="P425">
        <f>Activity!W434</f>
        <v>0</v>
      </c>
    </row>
    <row r="426" spans="1:16" x14ac:dyDescent="0.3">
      <c r="A426" t="str">
        <f>Activity!B435</f>
        <v/>
      </c>
      <c r="B426">
        <f>Activity!E435</f>
        <v>0</v>
      </c>
      <c r="C426">
        <f>Activity!F435</f>
        <v>0</v>
      </c>
      <c r="D426">
        <f>Activity!G435</f>
        <v>0</v>
      </c>
      <c r="E426">
        <f>Activity!H435</f>
        <v>0</v>
      </c>
      <c r="F426" t="e">
        <f>Activity!#REF!</f>
        <v>#REF!</v>
      </c>
      <c r="G426">
        <f>Activity!J435</f>
        <v>0</v>
      </c>
      <c r="H426">
        <f>Activity!K435</f>
        <v>0</v>
      </c>
      <c r="I426" t="str">
        <f>Activity!L435</f>
        <v/>
      </c>
      <c r="J426" t="str">
        <f>Activity!M435</f>
        <v/>
      </c>
      <c r="K426" t="str">
        <f>Activity!N435</f>
        <v/>
      </c>
      <c r="L426" s="7">
        <f>Activity!O435</f>
        <v>0</v>
      </c>
      <c r="M426" s="7" t="e">
        <f>Activity!#REF!</f>
        <v>#REF!</v>
      </c>
      <c r="N426" t="e">
        <f>Activity!#REF!</f>
        <v>#REF!</v>
      </c>
      <c r="O426" t="e">
        <f>Activity!#REF!</f>
        <v>#REF!</v>
      </c>
      <c r="P426">
        <f>Activity!W435</f>
        <v>0</v>
      </c>
    </row>
    <row r="427" spans="1:16" x14ac:dyDescent="0.3">
      <c r="A427" t="str">
        <f>Activity!B436</f>
        <v/>
      </c>
      <c r="B427">
        <f>Activity!E436</f>
        <v>0</v>
      </c>
      <c r="C427">
        <f>Activity!F436</f>
        <v>0</v>
      </c>
      <c r="D427">
        <f>Activity!G436</f>
        <v>0</v>
      </c>
      <c r="E427">
        <f>Activity!H436</f>
        <v>0</v>
      </c>
      <c r="F427" t="e">
        <f>Activity!#REF!</f>
        <v>#REF!</v>
      </c>
      <c r="G427">
        <f>Activity!J436</f>
        <v>0</v>
      </c>
      <c r="H427">
        <f>Activity!K436</f>
        <v>0</v>
      </c>
      <c r="I427" t="str">
        <f>Activity!L436</f>
        <v/>
      </c>
      <c r="J427" t="str">
        <f>Activity!M436</f>
        <v/>
      </c>
      <c r="K427" t="str">
        <f>Activity!N436</f>
        <v/>
      </c>
      <c r="L427" s="7">
        <f>Activity!O436</f>
        <v>0</v>
      </c>
      <c r="M427" s="7" t="e">
        <f>Activity!#REF!</f>
        <v>#REF!</v>
      </c>
      <c r="N427" t="e">
        <f>Activity!#REF!</f>
        <v>#REF!</v>
      </c>
      <c r="O427" t="e">
        <f>Activity!#REF!</f>
        <v>#REF!</v>
      </c>
      <c r="P427">
        <f>Activity!W436</f>
        <v>0</v>
      </c>
    </row>
    <row r="428" spans="1:16" x14ac:dyDescent="0.3">
      <c r="A428" t="str">
        <f>Activity!B437</f>
        <v/>
      </c>
      <c r="B428">
        <f>Activity!E437</f>
        <v>0</v>
      </c>
      <c r="C428">
        <f>Activity!F437</f>
        <v>0</v>
      </c>
      <c r="D428">
        <f>Activity!G437</f>
        <v>0</v>
      </c>
      <c r="E428">
        <f>Activity!H437</f>
        <v>0</v>
      </c>
      <c r="F428" t="e">
        <f>Activity!#REF!</f>
        <v>#REF!</v>
      </c>
      <c r="G428">
        <f>Activity!J437</f>
        <v>0</v>
      </c>
      <c r="H428">
        <f>Activity!K437</f>
        <v>0</v>
      </c>
      <c r="I428" t="str">
        <f>Activity!L437</f>
        <v/>
      </c>
      <c r="J428" t="str">
        <f>Activity!M437</f>
        <v/>
      </c>
      <c r="K428" t="str">
        <f>Activity!N437</f>
        <v/>
      </c>
      <c r="L428" s="7">
        <f>Activity!O437</f>
        <v>0</v>
      </c>
      <c r="M428" s="7" t="e">
        <f>Activity!#REF!</f>
        <v>#REF!</v>
      </c>
      <c r="N428" t="e">
        <f>Activity!#REF!</f>
        <v>#REF!</v>
      </c>
      <c r="O428" t="e">
        <f>Activity!#REF!</f>
        <v>#REF!</v>
      </c>
      <c r="P428">
        <f>Activity!W437</f>
        <v>0</v>
      </c>
    </row>
    <row r="429" spans="1:16" x14ac:dyDescent="0.3">
      <c r="A429" t="str">
        <f>Activity!B438</f>
        <v/>
      </c>
      <c r="B429">
        <f>Activity!E438</f>
        <v>0</v>
      </c>
      <c r="C429">
        <f>Activity!F438</f>
        <v>0</v>
      </c>
      <c r="D429">
        <f>Activity!G438</f>
        <v>0</v>
      </c>
      <c r="E429">
        <f>Activity!H438</f>
        <v>0</v>
      </c>
      <c r="F429" t="e">
        <f>Activity!#REF!</f>
        <v>#REF!</v>
      </c>
      <c r="G429">
        <f>Activity!J438</f>
        <v>0</v>
      </c>
      <c r="H429">
        <f>Activity!K438</f>
        <v>0</v>
      </c>
      <c r="I429" t="str">
        <f>Activity!L438</f>
        <v/>
      </c>
      <c r="J429" t="str">
        <f>Activity!M438</f>
        <v/>
      </c>
      <c r="K429" t="str">
        <f>Activity!N438</f>
        <v/>
      </c>
      <c r="L429" s="7">
        <f>Activity!O438</f>
        <v>0</v>
      </c>
      <c r="M429" s="7" t="e">
        <f>Activity!#REF!</f>
        <v>#REF!</v>
      </c>
      <c r="N429" t="e">
        <f>Activity!#REF!</f>
        <v>#REF!</v>
      </c>
      <c r="O429" t="e">
        <f>Activity!#REF!</f>
        <v>#REF!</v>
      </c>
      <c r="P429">
        <f>Activity!W438</f>
        <v>0</v>
      </c>
    </row>
    <row r="430" spans="1:16" x14ac:dyDescent="0.3">
      <c r="A430" t="str">
        <f>Activity!B439</f>
        <v/>
      </c>
      <c r="B430">
        <f>Activity!E439</f>
        <v>0</v>
      </c>
      <c r="C430">
        <f>Activity!F439</f>
        <v>0</v>
      </c>
      <c r="D430">
        <f>Activity!G439</f>
        <v>0</v>
      </c>
      <c r="E430">
        <f>Activity!H439</f>
        <v>0</v>
      </c>
      <c r="F430" t="e">
        <f>Activity!#REF!</f>
        <v>#REF!</v>
      </c>
      <c r="G430">
        <f>Activity!J439</f>
        <v>0</v>
      </c>
      <c r="H430">
        <f>Activity!K439</f>
        <v>0</v>
      </c>
      <c r="I430" t="str">
        <f>Activity!L439</f>
        <v/>
      </c>
      <c r="J430" t="str">
        <f>Activity!M439</f>
        <v/>
      </c>
      <c r="K430" t="str">
        <f>Activity!N439</f>
        <v/>
      </c>
      <c r="L430" s="7">
        <f>Activity!O439</f>
        <v>0</v>
      </c>
      <c r="M430" s="7" t="e">
        <f>Activity!#REF!</f>
        <v>#REF!</v>
      </c>
      <c r="N430" t="e">
        <f>Activity!#REF!</f>
        <v>#REF!</v>
      </c>
      <c r="O430" t="e">
        <f>Activity!#REF!</f>
        <v>#REF!</v>
      </c>
      <c r="P430">
        <f>Activity!W439</f>
        <v>0</v>
      </c>
    </row>
    <row r="431" spans="1:16" x14ac:dyDescent="0.3">
      <c r="A431" t="str">
        <f>Activity!B440</f>
        <v/>
      </c>
      <c r="B431">
        <f>Activity!E440</f>
        <v>0</v>
      </c>
      <c r="C431">
        <f>Activity!F440</f>
        <v>0</v>
      </c>
      <c r="D431">
        <f>Activity!G440</f>
        <v>0</v>
      </c>
      <c r="E431">
        <f>Activity!H440</f>
        <v>0</v>
      </c>
      <c r="F431" t="e">
        <f>Activity!#REF!</f>
        <v>#REF!</v>
      </c>
      <c r="G431">
        <f>Activity!J440</f>
        <v>0</v>
      </c>
      <c r="H431">
        <f>Activity!K440</f>
        <v>0</v>
      </c>
      <c r="I431" t="str">
        <f>Activity!L440</f>
        <v/>
      </c>
      <c r="J431" t="str">
        <f>Activity!M440</f>
        <v/>
      </c>
      <c r="K431" t="str">
        <f>Activity!N440</f>
        <v/>
      </c>
      <c r="L431" s="7">
        <f>Activity!O440</f>
        <v>0</v>
      </c>
      <c r="M431" s="7" t="e">
        <f>Activity!#REF!</f>
        <v>#REF!</v>
      </c>
      <c r="N431" t="e">
        <f>Activity!#REF!</f>
        <v>#REF!</v>
      </c>
      <c r="O431" t="e">
        <f>Activity!#REF!</f>
        <v>#REF!</v>
      </c>
      <c r="P431">
        <f>Activity!W440</f>
        <v>0</v>
      </c>
    </row>
    <row r="432" spans="1:16" x14ac:dyDescent="0.3">
      <c r="A432" t="str">
        <f>Activity!B441</f>
        <v/>
      </c>
      <c r="B432">
        <f>Activity!E441</f>
        <v>0</v>
      </c>
      <c r="C432">
        <f>Activity!F441</f>
        <v>0</v>
      </c>
      <c r="D432">
        <f>Activity!G441</f>
        <v>0</v>
      </c>
      <c r="E432">
        <f>Activity!H441</f>
        <v>0</v>
      </c>
      <c r="F432" t="e">
        <f>Activity!#REF!</f>
        <v>#REF!</v>
      </c>
      <c r="G432">
        <f>Activity!J441</f>
        <v>0</v>
      </c>
      <c r="H432">
        <f>Activity!K441</f>
        <v>0</v>
      </c>
      <c r="I432" t="str">
        <f>Activity!L441</f>
        <v/>
      </c>
      <c r="J432" t="str">
        <f>Activity!M441</f>
        <v/>
      </c>
      <c r="K432" t="str">
        <f>Activity!N441</f>
        <v/>
      </c>
      <c r="L432" s="7">
        <f>Activity!O441</f>
        <v>0</v>
      </c>
      <c r="M432" s="7" t="e">
        <f>Activity!#REF!</f>
        <v>#REF!</v>
      </c>
      <c r="N432" t="e">
        <f>Activity!#REF!</f>
        <v>#REF!</v>
      </c>
      <c r="O432" t="e">
        <f>Activity!#REF!</f>
        <v>#REF!</v>
      </c>
      <c r="P432">
        <f>Activity!W441</f>
        <v>0</v>
      </c>
    </row>
    <row r="433" spans="1:16" x14ac:dyDescent="0.3">
      <c r="A433" t="str">
        <f>Activity!B442</f>
        <v/>
      </c>
      <c r="B433">
        <f>Activity!E442</f>
        <v>0</v>
      </c>
      <c r="C433">
        <f>Activity!F442</f>
        <v>0</v>
      </c>
      <c r="D433">
        <f>Activity!G442</f>
        <v>0</v>
      </c>
      <c r="E433">
        <f>Activity!H442</f>
        <v>0</v>
      </c>
      <c r="F433" t="e">
        <f>Activity!#REF!</f>
        <v>#REF!</v>
      </c>
      <c r="G433">
        <f>Activity!J442</f>
        <v>0</v>
      </c>
      <c r="H433">
        <f>Activity!K442</f>
        <v>0</v>
      </c>
      <c r="I433" t="str">
        <f>Activity!L442</f>
        <v/>
      </c>
      <c r="J433" t="str">
        <f>Activity!M442</f>
        <v/>
      </c>
      <c r="K433" t="str">
        <f>Activity!N442</f>
        <v/>
      </c>
      <c r="L433" s="7">
        <f>Activity!O442</f>
        <v>0</v>
      </c>
      <c r="M433" s="7" t="e">
        <f>Activity!#REF!</f>
        <v>#REF!</v>
      </c>
      <c r="N433" t="e">
        <f>Activity!#REF!</f>
        <v>#REF!</v>
      </c>
      <c r="O433" t="e">
        <f>Activity!#REF!</f>
        <v>#REF!</v>
      </c>
      <c r="P433">
        <f>Activity!W442</f>
        <v>0</v>
      </c>
    </row>
    <row r="434" spans="1:16" x14ac:dyDescent="0.3">
      <c r="A434" t="str">
        <f>Activity!B443</f>
        <v/>
      </c>
      <c r="B434">
        <f>Activity!E443</f>
        <v>0</v>
      </c>
      <c r="C434">
        <f>Activity!F443</f>
        <v>0</v>
      </c>
      <c r="D434">
        <f>Activity!G443</f>
        <v>0</v>
      </c>
      <c r="E434">
        <f>Activity!H443</f>
        <v>0</v>
      </c>
      <c r="F434" t="e">
        <f>Activity!#REF!</f>
        <v>#REF!</v>
      </c>
      <c r="G434">
        <f>Activity!J443</f>
        <v>0</v>
      </c>
      <c r="H434">
        <f>Activity!K443</f>
        <v>0</v>
      </c>
      <c r="I434" t="str">
        <f>Activity!L443</f>
        <v/>
      </c>
      <c r="J434" t="str">
        <f>Activity!M443</f>
        <v/>
      </c>
      <c r="K434" t="str">
        <f>Activity!N443</f>
        <v/>
      </c>
      <c r="L434" s="7">
        <f>Activity!O443</f>
        <v>0</v>
      </c>
      <c r="M434" s="7" t="e">
        <f>Activity!#REF!</f>
        <v>#REF!</v>
      </c>
      <c r="N434" t="e">
        <f>Activity!#REF!</f>
        <v>#REF!</v>
      </c>
      <c r="O434" t="e">
        <f>Activity!#REF!</f>
        <v>#REF!</v>
      </c>
      <c r="P434">
        <f>Activity!W443</f>
        <v>0</v>
      </c>
    </row>
    <row r="435" spans="1:16" x14ac:dyDescent="0.3">
      <c r="A435" t="str">
        <f>Activity!B444</f>
        <v/>
      </c>
      <c r="B435">
        <f>Activity!E444</f>
        <v>0</v>
      </c>
      <c r="C435">
        <f>Activity!F444</f>
        <v>0</v>
      </c>
      <c r="D435">
        <f>Activity!G444</f>
        <v>0</v>
      </c>
      <c r="E435">
        <f>Activity!H444</f>
        <v>0</v>
      </c>
      <c r="F435" t="e">
        <f>Activity!#REF!</f>
        <v>#REF!</v>
      </c>
      <c r="G435">
        <f>Activity!J444</f>
        <v>0</v>
      </c>
      <c r="H435">
        <f>Activity!K444</f>
        <v>0</v>
      </c>
      <c r="I435" t="str">
        <f>Activity!L444</f>
        <v/>
      </c>
      <c r="J435" t="str">
        <f>Activity!M444</f>
        <v/>
      </c>
      <c r="K435" t="str">
        <f>Activity!N444</f>
        <v/>
      </c>
      <c r="L435" s="7">
        <f>Activity!O444</f>
        <v>0</v>
      </c>
      <c r="M435" s="7" t="e">
        <f>Activity!#REF!</f>
        <v>#REF!</v>
      </c>
      <c r="N435" t="e">
        <f>Activity!#REF!</f>
        <v>#REF!</v>
      </c>
      <c r="O435" t="e">
        <f>Activity!#REF!</f>
        <v>#REF!</v>
      </c>
      <c r="P435">
        <f>Activity!W444</f>
        <v>0</v>
      </c>
    </row>
    <row r="436" spans="1:16" x14ac:dyDescent="0.3">
      <c r="A436" t="str">
        <f>Activity!B445</f>
        <v/>
      </c>
      <c r="B436">
        <f>Activity!E445</f>
        <v>0</v>
      </c>
      <c r="C436">
        <f>Activity!F445</f>
        <v>0</v>
      </c>
      <c r="D436">
        <f>Activity!G445</f>
        <v>0</v>
      </c>
      <c r="E436">
        <f>Activity!H445</f>
        <v>0</v>
      </c>
      <c r="F436" t="e">
        <f>Activity!#REF!</f>
        <v>#REF!</v>
      </c>
      <c r="G436">
        <f>Activity!J445</f>
        <v>0</v>
      </c>
      <c r="H436">
        <f>Activity!K445</f>
        <v>0</v>
      </c>
      <c r="I436" t="str">
        <f>Activity!L445</f>
        <v/>
      </c>
      <c r="J436" t="str">
        <f>Activity!M445</f>
        <v/>
      </c>
      <c r="K436" t="str">
        <f>Activity!N445</f>
        <v/>
      </c>
      <c r="L436" s="7">
        <f>Activity!O445</f>
        <v>0</v>
      </c>
      <c r="M436" s="7" t="e">
        <f>Activity!#REF!</f>
        <v>#REF!</v>
      </c>
      <c r="N436" t="e">
        <f>Activity!#REF!</f>
        <v>#REF!</v>
      </c>
      <c r="O436" t="e">
        <f>Activity!#REF!</f>
        <v>#REF!</v>
      </c>
      <c r="P436">
        <f>Activity!W445</f>
        <v>0</v>
      </c>
    </row>
    <row r="437" spans="1:16" x14ac:dyDescent="0.3">
      <c r="A437" t="str">
        <f>Activity!B446</f>
        <v/>
      </c>
      <c r="B437">
        <f>Activity!E446</f>
        <v>0</v>
      </c>
      <c r="C437">
        <f>Activity!F446</f>
        <v>0</v>
      </c>
      <c r="D437">
        <f>Activity!G446</f>
        <v>0</v>
      </c>
      <c r="E437">
        <f>Activity!H446</f>
        <v>0</v>
      </c>
      <c r="F437" t="e">
        <f>Activity!#REF!</f>
        <v>#REF!</v>
      </c>
      <c r="G437">
        <f>Activity!J446</f>
        <v>0</v>
      </c>
      <c r="H437">
        <f>Activity!K446</f>
        <v>0</v>
      </c>
      <c r="I437" t="str">
        <f>Activity!L446</f>
        <v/>
      </c>
      <c r="J437" t="str">
        <f>Activity!M446</f>
        <v/>
      </c>
      <c r="K437" t="str">
        <f>Activity!N446</f>
        <v/>
      </c>
      <c r="L437" s="7">
        <f>Activity!O446</f>
        <v>0</v>
      </c>
      <c r="M437" s="7" t="e">
        <f>Activity!#REF!</f>
        <v>#REF!</v>
      </c>
      <c r="N437" t="e">
        <f>Activity!#REF!</f>
        <v>#REF!</v>
      </c>
      <c r="O437" t="e">
        <f>Activity!#REF!</f>
        <v>#REF!</v>
      </c>
      <c r="P437">
        <f>Activity!W446</f>
        <v>0</v>
      </c>
    </row>
    <row r="438" spans="1:16" x14ac:dyDescent="0.3">
      <c r="A438" t="str">
        <f>Activity!B447</f>
        <v/>
      </c>
      <c r="B438">
        <f>Activity!E447</f>
        <v>0</v>
      </c>
      <c r="C438">
        <f>Activity!F447</f>
        <v>0</v>
      </c>
      <c r="D438">
        <f>Activity!G447</f>
        <v>0</v>
      </c>
      <c r="E438">
        <f>Activity!H447</f>
        <v>0</v>
      </c>
      <c r="F438" t="e">
        <f>Activity!#REF!</f>
        <v>#REF!</v>
      </c>
      <c r="G438">
        <f>Activity!J447</f>
        <v>0</v>
      </c>
      <c r="H438">
        <f>Activity!K447</f>
        <v>0</v>
      </c>
      <c r="I438" t="str">
        <f>Activity!L447</f>
        <v/>
      </c>
      <c r="J438" t="str">
        <f>Activity!M447</f>
        <v/>
      </c>
      <c r="K438" t="str">
        <f>Activity!N447</f>
        <v/>
      </c>
      <c r="L438" s="7">
        <f>Activity!O447</f>
        <v>0</v>
      </c>
      <c r="M438" s="7" t="e">
        <f>Activity!#REF!</f>
        <v>#REF!</v>
      </c>
      <c r="N438" t="e">
        <f>Activity!#REF!</f>
        <v>#REF!</v>
      </c>
      <c r="O438" t="e">
        <f>Activity!#REF!</f>
        <v>#REF!</v>
      </c>
      <c r="P438">
        <f>Activity!W447</f>
        <v>0</v>
      </c>
    </row>
    <row r="439" spans="1:16" x14ac:dyDescent="0.3">
      <c r="A439" t="str">
        <f>Activity!B448</f>
        <v/>
      </c>
      <c r="B439">
        <f>Activity!E448</f>
        <v>0</v>
      </c>
      <c r="C439">
        <f>Activity!F448</f>
        <v>0</v>
      </c>
      <c r="D439">
        <f>Activity!G448</f>
        <v>0</v>
      </c>
      <c r="E439">
        <f>Activity!H448</f>
        <v>0</v>
      </c>
      <c r="F439" t="e">
        <f>Activity!#REF!</f>
        <v>#REF!</v>
      </c>
      <c r="G439">
        <f>Activity!J448</f>
        <v>0</v>
      </c>
      <c r="H439">
        <f>Activity!K448</f>
        <v>0</v>
      </c>
      <c r="I439" t="str">
        <f>Activity!L448</f>
        <v/>
      </c>
      <c r="J439" t="str">
        <f>Activity!M448</f>
        <v/>
      </c>
      <c r="K439" t="str">
        <f>Activity!N448</f>
        <v/>
      </c>
      <c r="L439" s="7">
        <f>Activity!O448</f>
        <v>0</v>
      </c>
      <c r="M439" s="7" t="e">
        <f>Activity!#REF!</f>
        <v>#REF!</v>
      </c>
      <c r="N439" t="e">
        <f>Activity!#REF!</f>
        <v>#REF!</v>
      </c>
      <c r="O439" t="e">
        <f>Activity!#REF!</f>
        <v>#REF!</v>
      </c>
      <c r="P439">
        <f>Activity!W448</f>
        <v>0</v>
      </c>
    </row>
    <row r="440" spans="1:16" x14ac:dyDescent="0.3">
      <c r="A440" t="str">
        <f>Activity!B449</f>
        <v/>
      </c>
      <c r="B440">
        <f>Activity!E449</f>
        <v>0</v>
      </c>
      <c r="C440">
        <f>Activity!F449</f>
        <v>0</v>
      </c>
      <c r="D440">
        <f>Activity!G449</f>
        <v>0</v>
      </c>
      <c r="E440">
        <f>Activity!H449</f>
        <v>0</v>
      </c>
      <c r="F440" t="e">
        <f>Activity!#REF!</f>
        <v>#REF!</v>
      </c>
      <c r="G440">
        <f>Activity!J449</f>
        <v>0</v>
      </c>
      <c r="H440">
        <f>Activity!K449</f>
        <v>0</v>
      </c>
      <c r="I440" t="str">
        <f>Activity!L449</f>
        <v/>
      </c>
      <c r="J440" t="str">
        <f>Activity!M449</f>
        <v/>
      </c>
      <c r="K440" t="str">
        <f>Activity!N449</f>
        <v/>
      </c>
      <c r="L440" s="7">
        <f>Activity!O449</f>
        <v>0</v>
      </c>
      <c r="M440" s="7" t="e">
        <f>Activity!#REF!</f>
        <v>#REF!</v>
      </c>
      <c r="N440" t="e">
        <f>Activity!#REF!</f>
        <v>#REF!</v>
      </c>
      <c r="O440" t="e">
        <f>Activity!#REF!</f>
        <v>#REF!</v>
      </c>
      <c r="P440">
        <f>Activity!W449</f>
        <v>0</v>
      </c>
    </row>
    <row r="441" spans="1:16" x14ac:dyDescent="0.3">
      <c r="A441" t="str">
        <f>Activity!B450</f>
        <v/>
      </c>
      <c r="B441">
        <f>Activity!E450</f>
        <v>0</v>
      </c>
      <c r="C441">
        <f>Activity!F450</f>
        <v>0</v>
      </c>
      <c r="D441">
        <f>Activity!G450</f>
        <v>0</v>
      </c>
      <c r="E441">
        <f>Activity!H450</f>
        <v>0</v>
      </c>
      <c r="F441" t="e">
        <f>Activity!#REF!</f>
        <v>#REF!</v>
      </c>
      <c r="G441">
        <f>Activity!J450</f>
        <v>0</v>
      </c>
      <c r="H441">
        <f>Activity!K450</f>
        <v>0</v>
      </c>
      <c r="I441" t="str">
        <f>Activity!L450</f>
        <v/>
      </c>
      <c r="J441" t="str">
        <f>Activity!M450</f>
        <v/>
      </c>
      <c r="K441" t="str">
        <f>Activity!N450</f>
        <v/>
      </c>
      <c r="L441" s="7">
        <f>Activity!O450</f>
        <v>0</v>
      </c>
      <c r="M441" s="7" t="e">
        <f>Activity!#REF!</f>
        <v>#REF!</v>
      </c>
      <c r="N441" t="e">
        <f>Activity!#REF!</f>
        <v>#REF!</v>
      </c>
      <c r="O441" t="e">
        <f>Activity!#REF!</f>
        <v>#REF!</v>
      </c>
      <c r="P441">
        <f>Activity!W450</f>
        <v>0</v>
      </c>
    </row>
    <row r="442" spans="1:16" x14ac:dyDescent="0.3">
      <c r="A442" t="str">
        <f>Activity!B451</f>
        <v/>
      </c>
      <c r="B442">
        <f>Activity!E451</f>
        <v>0</v>
      </c>
      <c r="C442">
        <f>Activity!F451</f>
        <v>0</v>
      </c>
      <c r="D442">
        <f>Activity!G451</f>
        <v>0</v>
      </c>
      <c r="E442">
        <f>Activity!H451</f>
        <v>0</v>
      </c>
      <c r="F442" t="e">
        <f>Activity!#REF!</f>
        <v>#REF!</v>
      </c>
      <c r="G442">
        <f>Activity!J451</f>
        <v>0</v>
      </c>
      <c r="H442">
        <f>Activity!K451</f>
        <v>0</v>
      </c>
      <c r="I442" t="str">
        <f>Activity!L451</f>
        <v/>
      </c>
      <c r="J442" t="str">
        <f>Activity!M451</f>
        <v/>
      </c>
      <c r="K442" t="str">
        <f>Activity!N451</f>
        <v/>
      </c>
      <c r="L442" s="7">
        <f>Activity!O451</f>
        <v>0</v>
      </c>
      <c r="M442" s="7" t="e">
        <f>Activity!#REF!</f>
        <v>#REF!</v>
      </c>
      <c r="N442" t="e">
        <f>Activity!#REF!</f>
        <v>#REF!</v>
      </c>
      <c r="O442" t="e">
        <f>Activity!#REF!</f>
        <v>#REF!</v>
      </c>
      <c r="P442">
        <f>Activity!W451</f>
        <v>0</v>
      </c>
    </row>
    <row r="443" spans="1:16" x14ac:dyDescent="0.3">
      <c r="A443" t="str">
        <f>Activity!B452</f>
        <v/>
      </c>
      <c r="B443">
        <f>Activity!E452</f>
        <v>0</v>
      </c>
      <c r="C443">
        <f>Activity!F452</f>
        <v>0</v>
      </c>
      <c r="D443">
        <f>Activity!G452</f>
        <v>0</v>
      </c>
      <c r="E443">
        <f>Activity!H452</f>
        <v>0</v>
      </c>
      <c r="F443" t="e">
        <f>Activity!#REF!</f>
        <v>#REF!</v>
      </c>
      <c r="G443">
        <f>Activity!J452</f>
        <v>0</v>
      </c>
      <c r="H443">
        <f>Activity!K452</f>
        <v>0</v>
      </c>
      <c r="I443" t="str">
        <f>Activity!L452</f>
        <v/>
      </c>
      <c r="J443" t="str">
        <f>Activity!M452</f>
        <v/>
      </c>
      <c r="K443" t="str">
        <f>Activity!N452</f>
        <v/>
      </c>
      <c r="L443" s="7">
        <f>Activity!O452</f>
        <v>0</v>
      </c>
      <c r="M443" s="7" t="e">
        <f>Activity!#REF!</f>
        <v>#REF!</v>
      </c>
      <c r="N443" t="e">
        <f>Activity!#REF!</f>
        <v>#REF!</v>
      </c>
      <c r="O443" t="e">
        <f>Activity!#REF!</f>
        <v>#REF!</v>
      </c>
      <c r="P443">
        <f>Activity!W452</f>
        <v>0</v>
      </c>
    </row>
    <row r="444" spans="1:16" x14ac:dyDescent="0.3">
      <c r="A444" t="str">
        <f>Activity!B453</f>
        <v/>
      </c>
      <c r="B444">
        <f>Activity!E453</f>
        <v>0</v>
      </c>
      <c r="C444">
        <f>Activity!F453</f>
        <v>0</v>
      </c>
      <c r="D444">
        <f>Activity!G453</f>
        <v>0</v>
      </c>
      <c r="E444">
        <f>Activity!H453</f>
        <v>0</v>
      </c>
      <c r="F444" t="e">
        <f>Activity!#REF!</f>
        <v>#REF!</v>
      </c>
      <c r="G444">
        <f>Activity!J453</f>
        <v>0</v>
      </c>
      <c r="H444">
        <f>Activity!K453</f>
        <v>0</v>
      </c>
      <c r="I444" t="str">
        <f>Activity!L453</f>
        <v/>
      </c>
      <c r="J444" t="str">
        <f>Activity!M453</f>
        <v/>
      </c>
      <c r="K444" t="str">
        <f>Activity!N453</f>
        <v/>
      </c>
      <c r="L444" s="7">
        <f>Activity!O453</f>
        <v>0</v>
      </c>
      <c r="M444" s="7" t="e">
        <f>Activity!#REF!</f>
        <v>#REF!</v>
      </c>
      <c r="N444" t="e">
        <f>Activity!#REF!</f>
        <v>#REF!</v>
      </c>
      <c r="O444" t="e">
        <f>Activity!#REF!</f>
        <v>#REF!</v>
      </c>
      <c r="P444">
        <f>Activity!W453</f>
        <v>0</v>
      </c>
    </row>
    <row r="445" spans="1:16" x14ac:dyDescent="0.3">
      <c r="A445" t="str">
        <f>Activity!B454</f>
        <v/>
      </c>
      <c r="B445">
        <f>Activity!E454</f>
        <v>0</v>
      </c>
      <c r="C445">
        <f>Activity!F454</f>
        <v>0</v>
      </c>
      <c r="D445">
        <f>Activity!G454</f>
        <v>0</v>
      </c>
      <c r="E445">
        <f>Activity!H454</f>
        <v>0</v>
      </c>
      <c r="F445" t="e">
        <f>Activity!#REF!</f>
        <v>#REF!</v>
      </c>
      <c r="G445">
        <f>Activity!J454</f>
        <v>0</v>
      </c>
      <c r="H445">
        <f>Activity!K454</f>
        <v>0</v>
      </c>
      <c r="I445" t="str">
        <f>Activity!L454</f>
        <v/>
      </c>
      <c r="J445" t="str">
        <f>Activity!M454</f>
        <v/>
      </c>
      <c r="K445" t="str">
        <f>Activity!N454</f>
        <v/>
      </c>
      <c r="L445" s="7">
        <f>Activity!O454</f>
        <v>0</v>
      </c>
      <c r="M445" s="7" t="e">
        <f>Activity!#REF!</f>
        <v>#REF!</v>
      </c>
      <c r="N445" t="e">
        <f>Activity!#REF!</f>
        <v>#REF!</v>
      </c>
      <c r="O445" t="e">
        <f>Activity!#REF!</f>
        <v>#REF!</v>
      </c>
      <c r="P445">
        <f>Activity!W454</f>
        <v>0</v>
      </c>
    </row>
    <row r="446" spans="1:16" x14ac:dyDescent="0.3">
      <c r="A446" t="str">
        <f>Activity!B455</f>
        <v/>
      </c>
      <c r="B446">
        <f>Activity!E455</f>
        <v>0</v>
      </c>
      <c r="C446">
        <f>Activity!F455</f>
        <v>0</v>
      </c>
      <c r="D446">
        <f>Activity!G455</f>
        <v>0</v>
      </c>
      <c r="E446">
        <f>Activity!H455</f>
        <v>0</v>
      </c>
      <c r="F446" t="e">
        <f>Activity!#REF!</f>
        <v>#REF!</v>
      </c>
      <c r="G446">
        <f>Activity!J455</f>
        <v>0</v>
      </c>
      <c r="H446">
        <f>Activity!K455</f>
        <v>0</v>
      </c>
      <c r="I446" t="str">
        <f>Activity!L455</f>
        <v/>
      </c>
      <c r="J446" t="str">
        <f>Activity!M455</f>
        <v/>
      </c>
      <c r="K446" t="str">
        <f>Activity!N455</f>
        <v/>
      </c>
      <c r="L446" s="7">
        <f>Activity!O455</f>
        <v>0</v>
      </c>
      <c r="M446" s="7" t="e">
        <f>Activity!#REF!</f>
        <v>#REF!</v>
      </c>
      <c r="N446" t="e">
        <f>Activity!#REF!</f>
        <v>#REF!</v>
      </c>
      <c r="O446" t="e">
        <f>Activity!#REF!</f>
        <v>#REF!</v>
      </c>
      <c r="P446">
        <f>Activity!W455</f>
        <v>0</v>
      </c>
    </row>
    <row r="447" spans="1:16" x14ac:dyDescent="0.3">
      <c r="A447" t="str">
        <f>Activity!B456</f>
        <v/>
      </c>
      <c r="B447">
        <f>Activity!E456</f>
        <v>0</v>
      </c>
      <c r="C447">
        <f>Activity!F456</f>
        <v>0</v>
      </c>
      <c r="D447">
        <f>Activity!G456</f>
        <v>0</v>
      </c>
      <c r="E447">
        <f>Activity!H456</f>
        <v>0</v>
      </c>
      <c r="F447" t="e">
        <f>Activity!#REF!</f>
        <v>#REF!</v>
      </c>
      <c r="G447">
        <f>Activity!J456</f>
        <v>0</v>
      </c>
      <c r="H447">
        <f>Activity!K456</f>
        <v>0</v>
      </c>
      <c r="I447" t="str">
        <f>Activity!L456</f>
        <v/>
      </c>
      <c r="J447" t="str">
        <f>Activity!M456</f>
        <v/>
      </c>
      <c r="K447" t="str">
        <f>Activity!N456</f>
        <v/>
      </c>
      <c r="L447" s="7">
        <f>Activity!O456</f>
        <v>0</v>
      </c>
      <c r="M447" s="7" t="e">
        <f>Activity!#REF!</f>
        <v>#REF!</v>
      </c>
      <c r="N447" t="e">
        <f>Activity!#REF!</f>
        <v>#REF!</v>
      </c>
      <c r="O447" t="e">
        <f>Activity!#REF!</f>
        <v>#REF!</v>
      </c>
      <c r="P447">
        <f>Activity!W456</f>
        <v>0</v>
      </c>
    </row>
    <row r="448" spans="1:16" x14ac:dyDescent="0.3">
      <c r="A448" t="str">
        <f>Activity!B457</f>
        <v/>
      </c>
      <c r="B448">
        <f>Activity!E457</f>
        <v>0</v>
      </c>
      <c r="C448">
        <f>Activity!F457</f>
        <v>0</v>
      </c>
      <c r="D448">
        <f>Activity!G457</f>
        <v>0</v>
      </c>
      <c r="E448">
        <f>Activity!H457</f>
        <v>0</v>
      </c>
      <c r="F448" t="e">
        <f>Activity!#REF!</f>
        <v>#REF!</v>
      </c>
      <c r="G448">
        <f>Activity!J457</f>
        <v>0</v>
      </c>
      <c r="H448">
        <f>Activity!K457</f>
        <v>0</v>
      </c>
      <c r="I448" t="str">
        <f>Activity!L457</f>
        <v/>
      </c>
      <c r="J448" t="str">
        <f>Activity!M457</f>
        <v/>
      </c>
      <c r="K448" t="str">
        <f>Activity!N457</f>
        <v/>
      </c>
      <c r="L448" s="7">
        <f>Activity!O457</f>
        <v>0</v>
      </c>
      <c r="M448" s="7" t="e">
        <f>Activity!#REF!</f>
        <v>#REF!</v>
      </c>
      <c r="N448" t="e">
        <f>Activity!#REF!</f>
        <v>#REF!</v>
      </c>
      <c r="O448" t="e">
        <f>Activity!#REF!</f>
        <v>#REF!</v>
      </c>
      <c r="P448">
        <f>Activity!W457</f>
        <v>0</v>
      </c>
    </row>
    <row r="449" spans="1:16" x14ac:dyDescent="0.3">
      <c r="A449" t="str">
        <f>Activity!B458</f>
        <v/>
      </c>
      <c r="B449">
        <f>Activity!E458</f>
        <v>0</v>
      </c>
      <c r="C449">
        <f>Activity!F458</f>
        <v>0</v>
      </c>
      <c r="D449">
        <f>Activity!G458</f>
        <v>0</v>
      </c>
      <c r="E449">
        <f>Activity!H458</f>
        <v>0</v>
      </c>
      <c r="F449" t="e">
        <f>Activity!#REF!</f>
        <v>#REF!</v>
      </c>
      <c r="G449">
        <f>Activity!J458</f>
        <v>0</v>
      </c>
      <c r="H449">
        <f>Activity!K458</f>
        <v>0</v>
      </c>
      <c r="I449" t="str">
        <f>Activity!L458</f>
        <v/>
      </c>
      <c r="J449" t="str">
        <f>Activity!M458</f>
        <v/>
      </c>
      <c r="K449" t="str">
        <f>Activity!N458</f>
        <v/>
      </c>
      <c r="L449" s="7">
        <f>Activity!O458</f>
        <v>0</v>
      </c>
      <c r="M449" s="7" t="e">
        <f>Activity!#REF!</f>
        <v>#REF!</v>
      </c>
      <c r="N449" t="e">
        <f>Activity!#REF!</f>
        <v>#REF!</v>
      </c>
      <c r="O449" t="e">
        <f>Activity!#REF!</f>
        <v>#REF!</v>
      </c>
      <c r="P449">
        <f>Activity!W458</f>
        <v>0</v>
      </c>
    </row>
    <row r="450" spans="1:16" x14ac:dyDescent="0.3">
      <c r="A450" t="str">
        <f>Activity!B459</f>
        <v/>
      </c>
      <c r="B450">
        <f>Activity!E459</f>
        <v>0</v>
      </c>
      <c r="C450">
        <f>Activity!F459</f>
        <v>0</v>
      </c>
      <c r="D450">
        <f>Activity!G459</f>
        <v>0</v>
      </c>
      <c r="E450">
        <f>Activity!H459</f>
        <v>0</v>
      </c>
      <c r="F450" t="e">
        <f>Activity!#REF!</f>
        <v>#REF!</v>
      </c>
      <c r="G450">
        <f>Activity!J459</f>
        <v>0</v>
      </c>
      <c r="H450">
        <f>Activity!K459</f>
        <v>0</v>
      </c>
      <c r="I450" t="str">
        <f>Activity!L459</f>
        <v/>
      </c>
      <c r="J450" t="str">
        <f>Activity!M459</f>
        <v/>
      </c>
      <c r="K450" t="str">
        <f>Activity!N459</f>
        <v/>
      </c>
      <c r="L450" s="7">
        <f>Activity!O459</f>
        <v>0</v>
      </c>
      <c r="M450" s="7" t="e">
        <f>Activity!#REF!</f>
        <v>#REF!</v>
      </c>
      <c r="N450" t="e">
        <f>Activity!#REF!</f>
        <v>#REF!</v>
      </c>
      <c r="O450" t="e">
        <f>Activity!#REF!</f>
        <v>#REF!</v>
      </c>
      <c r="P450">
        <f>Activity!W459</f>
        <v>0</v>
      </c>
    </row>
    <row r="451" spans="1:16" x14ac:dyDescent="0.3">
      <c r="A451" t="str">
        <f>Activity!B460</f>
        <v/>
      </c>
      <c r="B451">
        <f>Activity!E460</f>
        <v>0</v>
      </c>
      <c r="C451">
        <f>Activity!F460</f>
        <v>0</v>
      </c>
      <c r="D451">
        <f>Activity!G460</f>
        <v>0</v>
      </c>
      <c r="E451">
        <f>Activity!H460</f>
        <v>0</v>
      </c>
      <c r="F451" t="e">
        <f>Activity!#REF!</f>
        <v>#REF!</v>
      </c>
      <c r="G451">
        <f>Activity!J460</f>
        <v>0</v>
      </c>
      <c r="H451">
        <f>Activity!K460</f>
        <v>0</v>
      </c>
      <c r="I451" t="str">
        <f>Activity!L460</f>
        <v/>
      </c>
      <c r="J451" t="str">
        <f>Activity!M460</f>
        <v/>
      </c>
      <c r="K451" t="str">
        <f>Activity!N460</f>
        <v/>
      </c>
      <c r="L451" s="7">
        <f>Activity!O460</f>
        <v>0</v>
      </c>
      <c r="M451" s="7" t="e">
        <f>Activity!#REF!</f>
        <v>#REF!</v>
      </c>
      <c r="N451" t="e">
        <f>Activity!#REF!</f>
        <v>#REF!</v>
      </c>
      <c r="O451" t="e">
        <f>Activity!#REF!</f>
        <v>#REF!</v>
      </c>
      <c r="P451">
        <f>Activity!W460</f>
        <v>0</v>
      </c>
    </row>
    <row r="452" spans="1:16" x14ac:dyDescent="0.3">
      <c r="A452" t="str">
        <f>Activity!B461</f>
        <v/>
      </c>
      <c r="B452">
        <f>Activity!E461</f>
        <v>0</v>
      </c>
      <c r="C452">
        <f>Activity!F461</f>
        <v>0</v>
      </c>
      <c r="D452">
        <f>Activity!G461</f>
        <v>0</v>
      </c>
      <c r="E452">
        <f>Activity!H461</f>
        <v>0</v>
      </c>
      <c r="F452" t="e">
        <f>Activity!#REF!</f>
        <v>#REF!</v>
      </c>
      <c r="G452">
        <f>Activity!J461</f>
        <v>0</v>
      </c>
      <c r="H452">
        <f>Activity!K461</f>
        <v>0</v>
      </c>
      <c r="I452" t="str">
        <f>Activity!L461</f>
        <v/>
      </c>
      <c r="J452" t="str">
        <f>Activity!M461</f>
        <v/>
      </c>
      <c r="K452" t="str">
        <f>Activity!N461</f>
        <v/>
      </c>
      <c r="L452" s="7">
        <f>Activity!O461</f>
        <v>0</v>
      </c>
      <c r="M452" s="7" t="e">
        <f>Activity!#REF!</f>
        <v>#REF!</v>
      </c>
      <c r="N452" t="e">
        <f>Activity!#REF!</f>
        <v>#REF!</v>
      </c>
      <c r="O452" t="e">
        <f>Activity!#REF!</f>
        <v>#REF!</v>
      </c>
      <c r="P452">
        <f>Activity!W461</f>
        <v>0</v>
      </c>
    </row>
    <row r="453" spans="1:16" x14ac:dyDescent="0.3">
      <c r="A453" t="str">
        <f>Activity!B462</f>
        <v/>
      </c>
      <c r="B453">
        <f>Activity!E462</f>
        <v>0</v>
      </c>
      <c r="C453">
        <f>Activity!F462</f>
        <v>0</v>
      </c>
      <c r="D453">
        <f>Activity!G462</f>
        <v>0</v>
      </c>
      <c r="E453">
        <f>Activity!H462</f>
        <v>0</v>
      </c>
      <c r="F453" t="e">
        <f>Activity!#REF!</f>
        <v>#REF!</v>
      </c>
      <c r="G453">
        <f>Activity!J462</f>
        <v>0</v>
      </c>
      <c r="H453">
        <f>Activity!K462</f>
        <v>0</v>
      </c>
      <c r="I453" t="str">
        <f>Activity!L462</f>
        <v/>
      </c>
      <c r="J453" t="str">
        <f>Activity!M462</f>
        <v/>
      </c>
      <c r="K453" t="str">
        <f>Activity!N462</f>
        <v/>
      </c>
      <c r="L453" s="7">
        <f>Activity!O462</f>
        <v>0</v>
      </c>
      <c r="M453" s="7" t="e">
        <f>Activity!#REF!</f>
        <v>#REF!</v>
      </c>
      <c r="N453" t="e">
        <f>Activity!#REF!</f>
        <v>#REF!</v>
      </c>
      <c r="O453" t="e">
        <f>Activity!#REF!</f>
        <v>#REF!</v>
      </c>
      <c r="P453">
        <f>Activity!W462</f>
        <v>0</v>
      </c>
    </row>
    <row r="454" spans="1:16" x14ac:dyDescent="0.3">
      <c r="A454" t="str">
        <f>Activity!B463</f>
        <v/>
      </c>
      <c r="B454">
        <f>Activity!E463</f>
        <v>0</v>
      </c>
      <c r="C454">
        <f>Activity!F463</f>
        <v>0</v>
      </c>
      <c r="D454">
        <f>Activity!G463</f>
        <v>0</v>
      </c>
      <c r="E454">
        <f>Activity!H463</f>
        <v>0</v>
      </c>
      <c r="F454" t="e">
        <f>Activity!#REF!</f>
        <v>#REF!</v>
      </c>
      <c r="G454">
        <f>Activity!J463</f>
        <v>0</v>
      </c>
      <c r="H454">
        <f>Activity!K463</f>
        <v>0</v>
      </c>
      <c r="I454" t="str">
        <f>Activity!L463</f>
        <v/>
      </c>
      <c r="J454" t="str">
        <f>Activity!M463</f>
        <v/>
      </c>
      <c r="K454" t="str">
        <f>Activity!N463</f>
        <v/>
      </c>
      <c r="L454" s="7">
        <f>Activity!O463</f>
        <v>0</v>
      </c>
      <c r="M454" s="7" t="e">
        <f>Activity!#REF!</f>
        <v>#REF!</v>
      </c>
      <c r="N454" t="e">
        <f>Activity!#REF!</f>
        <v>#REF!</v>
      </c>
      <c r="O454" t="e">
        <f>Activity!#REF!</f>
        <v>#REF!</v>
      </c>
      <c r="P454">
        <f>Activity!W463</f>
        <v>0</v>
      </c>
    </row>
    <row r="455" spans="1:16" x14ac:dyDescent="0.3">
      <c r="A455" t="str">
        <f>Activity!B464</f>
        <v/>
      </c>
      <c r="B455">
        <f>Activity!E464</f>
        <v>0</v>
      </c>
      <c r="C455">
        <f>Activity!F464</f>
        <v>0</v>
      </c>
      <c r="D455">
        <f>Activity!G464</f>
        <v>0</v>
      </c>
      <c r="E455">
        <f>Activity!H464</f>
        <v>0</v>
      </c>
      <c r="F455" t="e">
        <f>Activity!#REF!</f>
        <v>#REF!</v>
      </c>
      <c r="G455">
        <f>Activity!J464</f>
        <v>0</v>
      </c>
      <c r="H455">
        <f>Activity!K464</f>
        <v>0</v>
      </c>
      <c r="I455" t="str">
        <f>Activity!L464</f>
        <v/>
      </c>
      <c r="J455" t="str">
        <f>Activity!M464</f>
        <v/>
      </c>
      <c r="K455" t="str">
        <f>Activity!N464</f>
        <v/>
      </c>
      <c r="L455" s="7">
        <f>Activity!O464</f>
        <v>0</v>
      </c>
      <c r="M455" s="7" t="e">
        <f>Activity!#REF!</f>
        <v>#REF!</v>
      </c>
      <c r="N455" t="e">
        <f>Activity!#REF!</f>
        <v>#REF!</v>
      </c>
      <c r="O455" t="e">
        <f>Activity!#REF!</f>
        <v>#REF!</v>
      </c>
      <c r="P455">
        <f>Activity!W464</f>
        <v>0</v>
      </c>
    </row>
    <row r="456" spans="1:16" x14ac:dyDescent="0.3">
      <c r="A456" t="str">
        <f>Activity!B465</f>
        <v/>
      </c>
      <c r="B456">
        <f>Activity!E465</f>
        <v>0</v>
      </c>
      <c r="C456">
        <f>Activity!F465</f>
        <v>0</v>
      </c>
      <c r="D456">
        <f>Activity!G465</f>
        <v>0</v>
      </c>
      <c r="E456">
        <f>Activity!H465</f>
        <v>0</v>
      </c>
      <c r="F456" t="e">
        <f>Activity!#REF!</f>
        <v>#REF!</v>
      </c>
      <c r="G456">
        <f>Activity!J465</f>
        <v>0</v>
      </c>
      <c r="H456">
        <f>Activity!K465</f>
        <v>0</v>
      </c>
      <c r="I456" t="str">
        <f>Activity!L465</f>
        <v/>
      </c>
      <c r="J456" t="str">
        <f>Activity!M465</f>
        <v/>
      </c>
      <c r="K456" t="str">
        <f>Activity!N465</f>
        <v/>
      </c>
      <c r="L456" s="7">
        <f>Activity!O465</f>
        <v>0</v>
      </c>
      <c r="M456" s="7" t="e">
        <f>Activity!#REF!</f>
        <v>#REF!</v>
      </c>
      <c r="N456" t="e">
        <f>Activity!#REF!</f>
        <v>#REF!</v>
      </c>
      <c r="O456" t="e">
        <f>Activity!#REF!</f>
        <v>#REF!</v>
      </c>
      <c r="P456">
        <f>Activity!W465</f>
        <v>0</v>
      </c>
    </row>
    <row r="457" spans="1:16" x14ac:dyDescent="0.3">
      <c r="A457" t="str">
        <f>Activity!B466</f>
        <v/>
      </c>
      <c r="B457">
        <f>Activity!E466</f>
        <v>0</v>
      </c>
      <c r="C457">
        <f>Activity!F466</f>
        <v>0</v>
      </c>
      <c r="D457">
        <f>Activity!G466</f>
        <v>0</v>
      </c>
      <c r="E457">
        <f>Activity!H466</f>
        <v>0</v>
      </c>
      <c r="F457" t="e">
        <f>Activity!#REF!</f>
        <v>#REF!</v>
      </c>
      <c r="G457">
        <f>Activity!J466</f>
        <v>0</v>
      </c>
      <c r="H457">
        <f>Activity!K466</f>
        <v>0</v>
      </c>
      <c r="I457" t="str">
        <f>Activity!L466</f>
        <v/>
      </c>
      <c r="J457" t="str">
        <f>Activity!M466</f>
        <v/>
      </c>
      <c r="K457" t="str">
        <f>Activity!N466</f>
        <v/>
      </c>
      <c r="L457" s="7">
        <f>Activity!O466</f>
        <v>0</v>
      </c>
      <c r="M457" s="7" t="e">
        <f>Activity!#REF!</f>
        <v>#REF!</v>
      </c>
      <c r="N457" t="e">
        <f>Activity!#REF!</f>
        <v>#REF!</v>
      </c>
      <c r="O457" t="e">
        <f>Activity!#REF!</f>
        <v>#REF!</v>
      </c>
      <c r="P457">
        <f>Activity!W466</f>
        <v>0</v>
      </c>
    </row>
    <row r="458" spans="1:16" x14ac:dyDescent="0.3">
      <c r="A458" t="str">
        <f>Activity!B467</f>
        <v/>
      </c>
      <c r="B458">
        <f>Activity!E467</f>
        <v>0</v>
      </c>
      <c r="C458">
        <f>Activity!F467</f>
        <v>0</v>
      </c>
      <c r="D458">
        <f>Activity!G467</f>
        <v>0</v>
      </c>
      <c r="E458">
        <f>Activity!H467</f>
        <v>0</v>
      </c>
      <c r="F458" t="e">
        <f>Activity!#REF!</f>
        <v>#REF!</v>
      </c>
      <c r="G458">
        <f>Activity!J467</f>
        <v>0</v>
      </c>
      <c r="H458">
        <f>Activity!K467</f>
        <v>0</v>
      </c>
      <c r="I458" t="str">
        <f>Activity!L467</f>
        <v/>
      </c>
      <c r="J458" t="str">
        <f>Activity!M467</f>
        <v/>
      </c>
      <c r="K458" t="str">
        <f>Activity!N467</f>
        <v/>
      </c>
      <c r="L458" s="7">
        <f>Activity!O467</f>
        <v>0</v>
      </c>
      <c r="M458" s="7" t="e">
        <f>Activity!#REF!</f>
        <v>#REF!</v>
      </c>
      <c r="N458" t="e">
        <f>Activity!#REF!</f>
        <v>#REF!</v>
      </c>
      <c r="O458" t="e">
        <f>Activity!#REF!</f>
        <v>#REF!</v>
      </c>
      <c r="P458">
        <f>Activity!W467</f>
        <v>0</v>
      </c>
    </row>
    <row r="459" spans="1:16" x14ac:dyDescent="0.3">
      <c r="A459" t="str">
        <f>Activity!B468</f>
        <v/>
      </c>
      <c r="B459">
        <f>Activity!E468</f>
        <v>0</v>
      </c>
      <c r="C459">
        <f>Activity!F468</f>
        <v>0</v>
      </c>
      <c r="D459">
        <f>Activity!G468</f>
        <v>0</v>
      </c>
      <c r="E459">
        <f>Activity!H468</f>
        <v>0</v>
      </c>
      <c r="F459" t="e">
        <f>Activity!#REF!</f>
        <v>#REF!</v>
      </c>
      <c r="G459">
        <f>Activity!J468</f>
        <v>0</v>
      </c>
      <c r="H459">
        <f>Activity!K468</f>
        <v>0</v>
      </c>
      <c r="I459" t="str">
        <f>Activity!L468</f>
        <v/>
      </c>
      <c r="J459" t="str">
        <f>Activity!M468</f>
        <v/>
      </c>
      <c r="K459" t="str">
        <f>Activity!N468</f>
        <v/>
      </c>
      <c r="L459" s="7">
        <f>Activity!O468</f>
        <v>0</v>
      </c>
      <c r="M459" s="7" t="e">
        <f>Activity!#REF!</f>
        <v>#REF!</v>
      </c>
      <c r="N459" t="e">
        <f>Activity!#REF!</f>
        <v>#REF!</v>
      </c>
      <c r="O459" t="e">
        <f>Activity!#REF!</f>
        <v>#REF!</v>
      </c>
      <c r="P459">
        <f>Activity!W468</f>
        <v>0</v>
      </c>
    </row>
    <row r="460" spans="1:16" x14ac:dyDescent="0.3">
      <c r="A460" t="str">
        <f>Activity!B469</f>
        <v/>
      </c>
      <c r="B460">
        <f>Activity!E469</f>
        <v>0</v>
      </c>
      <c r="C460">
        <f>Activity!F469</f>
        <v>0</v>
      </c>
      <c r="D460">
        <f>Activity!G469</f>
        <v>0</v>
      </c>
      <c r="E460">
        <f>Activity!H469</f>
        <v>0</v>
      </c>
      <c r="F460" t="e">
        <f>Activity!#REF!</f>
        <v>#REF!</v>
      </c>
      <c r="G460">
        <f>Activity!J469</f>
        <v>0</v>
      </c>
      <c r="H460">
        <f>Activity!K469</f>
        <v>0</v>
      </c>
      <c r="I460" t="str">
        <f>Activity!L469</f>
        <v/>
      </c>
      <c r="J460" t="str">
        <f>Activity!M469</f>
        <v/>
      </c>
      <c r="K460" t="str">
        <f>Activity!N469</f>
        <v/>
      </c>
      <c r="L460" s="7">
        <f>Activity!O469</f>
        <v>0</v>
      </c>
      <c r="M460" s="7" t="e">
        <f>Activity!#REF!</f>
        <v>#REF!</v>
      </c>
      <c r="N460" t="e">
        <f>Activity!#REF!</f>
        <v>#REF!</v>
      </c>
      <c r="O460" t="e">
        <f>Activity!#REF!</f>
        <v>#REF!</v>
      </c>
      <c r="P460">
        <f>Activity!W469</f>
        <v>0</v>
      </c>
    </row>
    <row r="461" spans="1:16" x14ac:dyDescent="0.3">
      <c r="A461" t="str">
        <f>Activity!B470</f>
        <v/>
      </c>
      <c r="B461">
        <f>Activity!E470</f>
        <v>0</v>
      </c>
      <c r="C461">
        <f>Activity!F470</f>
        <v>0</v>
      </c>
      <c r="D461">
        <f>Activity!G470</f>
        <v>0</v>
      </c>
      <c r="E461">
        <f>Activity!H470</f>
        <v>0</v>
      </c>
      <c r="F461" t="e">
        <f>Activity!#REF!</f>
        <v>#REF!</v>
      </c>
      <c r="G461">
        <f>Activity!J470</f>
        <v>0</v>
      </c>
      <c r="H461">
        <f>Activity!K470</f>
        <v>0</v>
      </c>
      <c r="I461" t="str">
        <f>Activity!L470</f>
        <v/>
      </c>
      <c r="J461" t="str">
        <f>Activity!M470</f>
        <v/>
      </c>
      <c r="K461" t="str">
        <f>Activity!N470</f>
        <v/>
      </c>
      <c r="L461" s="7">
        <f>Activity!O470</f>
        <v>0</v>
      </c>
      <c r="M461" s="7" t="e">
        <f>Activity!#REF!</f>
        <v>#REF!</v>
      </c>
      <c r="N461" t="e">
        <f>Activity!#REF!</f>
        <v>#REF!</v>
      </c>
      <c r="O461" t="e">
        <f>Activity!#REF!</f>
        <v>#REF!</v>
      </c>
      <c r="P461">
        <f>Activity!W470</f>
        <v>0</v>
      </c>
    </row>
    <row r="462" spans="1:16" x14ac:dyDescent="0.3">
      <c r="A462" t="str">
        <f>Activity!B471</f>
        <v/>
      </c>
      <c r="B462">
        <f>Activity!E471</f>
        <v>0</v>
      </c>
      <c r="C462">
        <f>Activity!F471</f>
        <v>0</v>
      </c>
      <c r="D462">
        <f>Activity!G471</f>
        <v>0</v>
      </c>
      <c r="E462">
        <f>Activity!H471</f>
        <v>0</v>
      </c>
      <c r="F462" t="e">
        <f>Activity!#REF!</f>
        <v>#REF!</v>
      </c>
      <c r="G462">
        <f>Activity!J471</f>
        <v>0</v>
      </c>
      <c r="H462">
        <f>Activity!K471</f>
        <v>0</v>
      </c>
      <c r="I462" t="str">
        <f>Activity!L471</f>
        <v/>
      </c>
      <c r="J462" t="str">
        <f>Activity!M471</f>
        <v/>
      </c>
      <c r="K462" t="str">
        <f>Activity!N471</f>
        <v/>
      </c>
      <c r="L462" s="7">
        <f>Activity!O471</f>
        <v>0</v>
      </c>
      <c r="M462" s="7" t="e">
        <f>Activity!#REF!</f>
        <v>#REF!</v>
      </c>
      <c r="N462" t="e">
        <f>Activity!#REF!</f>
        <v>#REF!</v>
      </c>
      <c r="O462" t="e">
        <f>Activity!#REF!</f>
        <v>#REF!</v>
      </c>
      <c r="P462">
        <f>Activity!W471</f>
        <v>0</v>
      </c>
    </row>
    <row r="463" spans="1:16" x14ac:dyDescent="0.3">
      <c r="A463" t="str">
        <f>Activity!B472</f>
        <v/>
      </c>
      <c r="B463">
        <f>Activity!E472</f>
        <v>0</v>
      </c>
      <c r="C463">
        <f>Activity!F472</f>
        <v>0</v>
      </c>
      <c r="D463">
        <f>Activity!G472</f>
        <v>0</v>
      </c>
      <c r="E463">
        <f>Activity!H472</f>
        <v>0</v>
      </c>
      <c r="F463" t="e">
        <f>Activity!#REF!</f>
        <v>#REF!</v>
      </c>
      <c r="G463">
        <f>Activity!J472</f>
        <v>0</v>
      </c>
      <c r="H463">
        <f>Activity!K472</f>
        <v>0</v>
      </c>
      <c r="I463" t="str">
        <f>Activity!L472</f>
        <v/>
      </c>
      <c r="J463" t="str">
        <f>Activity!M472</f>
        <v/>
      </c>
      <c r="K463" t="str">
        <f>Activity!N472</f>
        <v/>
      </c>
      <c r="L463" s="7">
        <f>Activity!O472</f>
        <v>0</v>
      </c>
      <c r="M463" s="7" t="e">
        <f>Activity!#REF!</f>
        <v>#REF!</v>
      </c>
      <c r="N463" t="e">
        <f>Activity!#REF!</f>
        <v>#REF!</v>
      </c>
      <c r="O463" t="e">
        <f>Activity!#REF!</f>
        <v>#REF!</v>
      </c>
      <c r="P463">
        <f>Activity!W472</f>
        <v>0</v>
      </c>
    </row>
    <row r="464" spans="1:16" x14ac:dyDescent="0.3">
      <c r="A464" t="str">
        <f>Activity!B473</f>
        <v/>
      </c>
      <c r="B464">
        <f>Activity!E473</f>
        <v>0</v>
      </c>
      <c r="C464">
        <f>Activity!F473</f>
        <v>0</v>
      </c>
      <c r="D464">
        <f>Activity!G473</f>
        <v>0</v>
      </c>
      <c r="E464">
        <f>Activity!H473</f>
        <v>0</v>
      </c>
      <c r="F464" t="e">
        <f>Activity!#REF!</f>
        <v>#REF!</v>
      </c>
      <c r="G464">
        <f>Activity!J473</f>
        <v>0</v>
      </c>
      <c r="H464">
        <f>Activity!K473</f>
        <v>0</v>
      </c>
      <c r="I464" t="str">
        <f>Activity!L473</f>
        <v/>
      </c>
      <c r="J464" t="str">
        <f>Activity!M473</f>
        <v/>
      </c>
      <c r="K464" t="str">
        <f>Activity!N473</f>
        <v/>
      </c>
      <c r="L464" s="7">
        <f>Activity!O473</f>
        <v>0</v>
      </c>
      <c r="M464" s="7" t="e">
        <f>Activity!#REF!</f>
        <v>#REF!</v>
      </c>
      <c r="N464" t="e">
        <f>Activity!#REF!</f>
        <v>#REF!</v>
      </c>
      <c r="O464" t="e">
        <f>Activity!#REF!</f>
        <v>#REF!</v>
      </c>
      <c r="P464">
        <f>Activity!W473</f>
        <v>0</v>
      </c>
    </row>
    <row r="465" spans="1:16" x14ac:dyDescent="0.3">
      <c r="A465" t="str">
        <f>Activity!B474</f>
        <v/>
      </c>
      <c r="B465">
        <f>Activity!E474</f>
        <v>0</v>
      </c>
      <c r="C465">
        <f>Activity!F474</f>
        <v>0</v>
      </c>
      <c r="D465">
        <f>Activity!G474</f>
        <v>0</v>
      </c>
      <c r="E465">
        <f>Activity!H474</f>
        <v>0</v>
      </c>
      <c r="F465" t="e">
        <f>Activity!#REF!</f>
        <v>#REF!</v>
      </c>
      <c r="G465">
        <f>Activity!J474</f>
        <v>0</v>
      </c>
      <c r="H465">
        <f>Activity!K474</f>
        <v>0</v>
      </c>
      <c r="I465" t="str">
        <f>Activity!L474</f>
        <v/>
      </c>
      <c r="J465" t="str">
        <f>Activity!M474</f>
        <v/>
      </c>
      <c r="K465" t="str">
        <f>Activity!N474</f>
        <v/>
      </c>
      <c r="L465" s="7">
        <f>Activity!O474</f>
        <v>0</v>
      </c>
      <c r="M465" s="7" t="e">
        <f>Activity!#REF!</f>
        <v>#REF!</v>
      </c>
      <c r="N465" t="e">
        <f>Activity!#REF!</f>
        <v>#REF!</v>
      </c>
      <c r="O465" t="e">
        <f>Activity!#REF!</f>
        <v>#REF!</v>
      </c>
      <c r="P465">
        <f>Activity!W474</f>
        <v>0</v>
      </c>
    </row>
    <row r="466" spans="1:16" x14ac:dyDescent="0.3">
      <c r="A466" t="str">
        <f>Activity!B475</f>
        <v/>
      </c>
      <c r="B466">
        <f>Activity!E475</f>
        <v>0</v>
      </c>
      <c r="C466">
        <f>Activity!F475</f>
        <v>0</v>
      </c>
      <c r="D466">
        <f>Activity!G475</f>
        <v>0</v>
      </c>
      <c r="E466">
        <f>Activity!H475</f>
        <v>0</v>
      </c>
      <c r="F466" t="e">
        <f>Activity!#REF!</f>
        <v>#REF!</v>
      </c>
      <c r="G466">
        <f>Activity!J475</f>
        <v>0</v>
      </c>
      <c r="H466">
        <f>Activity!K475</f>
        <v>0</v>
      </c>
      <c r="I466" t="str">
        <f>Activity!L475</f>
        <v/>
      </c>
      <c r="J466" t="str">
        <f>Activity!M475</f>
        <v/>
      </c>
      <c r="K466" t="str">
        <f>Activity!N475</f>
        <v/>
      </c>
      <c r="L466" s="7">
        <f>Activity!O475</f>
        <v>0</v>
      </c>
      <c r="M466" s="7" t="e">
        <f>Activity!#REF!</f>
        <v>#REF!</v>
      </c>
      <c r="N466" t="e">
        <f>Activity!#REF!</f>
        <v>#REF!</v>
      </c>
      <c r="O466" t="e">
        <f>Activity!#REF!</f>
        <v>#REF!</v>
      </c>
      <c r="P466">
        <f>Activity!W475</f>
        <v>0</v>
      </c>
    </row>
    <row r="467" spans="1:16" x14ac:dyDescent="0.3">
      <c r="A467" t="str">
        <f>Activity!B476</f>
        <v/>
      </c>
      <c r="B467">
        <f>Activity!E476</f>
        <v>0</v>
      </c>
      <c r="C467">
        <f>Activity!F476</f>
        <v>0</v>
      </c>
      <c r="D467">
        <f>Activity!G476</f>
        <v>0</v>
      </c>
      <c r="E467">
        <f>Activity!H476</f>
        <v>0</v>
      </c>
      <c r="F467" t="e">
        <f>Activity!#REF!</f>
        <v>#REF!</v>
      </c>
      <c r="G467">
        <f>Activity!J476</f>
        <v>0</v>
      </c>
      <c r="H467">
        <f>Activity!K476</f>
        <v>0</v>
      </c>
      <c r="I467" t="str">
        <f>Activity!L476</f>
        <v/>
      </c>
      <c r="J467" t="str">
        <f>Activity!M476</f>
        <v/>
      </c>
      <c r="K467" t="str">
        <f>Activity!N476</f>
        <v/>
      </c>
      <c r="L467" s="7">
        <f>Activity!O476</f>
        <v>0</v>
      </c>
      <c r="M467" s="7" t="e">
        <f>Activity!#REF!</f>
        <v>#REF!</v>
      </c>
      <c r="N467" t="e">
        <f>Activity!#REF!</f>
        <v>#REF!</v>
      </c>
      <c r="O467" t="e">
        <f>Activity!#REF!</f>
        <v>#REF!</v>
      </c>
      <c r="P467">
        <f>Activity!W476</f>
        <v>0</v>
      </c>
    </row>
    <row r="468" spans="1:16" x14ac:dyDescent="0.3">
      <c r="A468" t="str">
        <f>Activity!B477</f>
        <v/>
      </c>
      <c r="B468">
        <f>Activity!E477</f>
        <v>0</v>
      </c>
      <c r="C468">
        <f>Activity!F477</f>
        <v>0</v>
      </c>
      <c r="D468">
        <f>Activity!G477</f>
        <v>0</v>
      </c>
      <c r="E468">
        <f>Activity!H477</f>
        <v>0</v>
      </c>
      <c r="F468" t="e">
        <f>Activity!#REF!</f>
        <v>#REF!</v>
      </c>
      <c r="G468">
        <f>Activity!J477</f>
        <v>0</v>
      </c>
      <c r="H468">
        <f>Activity!K477</f>
        <v>0</v>
      </c>
      <c r="I468" t="str">
        <f>Activity!L477</f>
        <v/>
      </c>
      <c r="J468" t="str">
        <f>Activity!M477</f>
        <v/>
      </c>
      <c r="K468" t="str">
        <f>Activity!N477</f>
        <v/>
      </c>
      <c r="L468" s="7">
        <f>Activity!O477</f>
        <v>0</v>
      </c>
      <c r="M468" s="7" t="e">
        <f>Activity!#REF!</f>
        <v>#REF!</v>
      </c>
      <c r="N468" t="e">
        <f>Activity!#REF!</f>
        <v>#REF!</v>
      </c>
      <c r="O468" t="e">
        <f>Activity!#REF!</f>
        <v>#REF!</v>
      </c>
      <c r="P468">
        <f>Activity!W477</f>
        <v>0</v>
      </c>
    </row>
    <row r="469" spans="1:16" x14ac:dyDescent="0.3">
      <c r="A469" t="str">
        <f>Activity!B478</f>
        <v/>
      </c>
      <c r="B469">
        <f>Activity!E478</f>
        <v>0</v>
      </c>
      <c r="C469">
        <f>Activity!F478</f>
        <v>0</v>
      </c>
      <c r="D469">
        <f>Activity!G478</f>
        <v>0</v>
      </c>
      <c r="E469">
        <f>Activity!H478</f>
        <v>0</v>
      </c>
      <c r="F469" t="e">
        <f>Activity!#REF!</f>
        <v>#REF!</v>
      </c>
      <c r="G469">
        <f>Activity!J478</f>
        <v>0</v>
      </c>
      <c r="H469">
        <f>Activity!K478</f>
        <v>0</v>
      </c>
      <c r="I469" t="str">
        <f>Activity!L478</f>
        <v/>
      </c>
      <c r="J469" t="str">
        <f>Activity!M478</f>
        <v/>
      </c>
      <c r="K469" t="str">
        <f>Activity!N478</f>
        <v/>
      </c>
      <c r="L469" s="7">
        <f>Activity!O478</f>
        <v>0</v>
      </c>
      <c r="M469" s="7" t="e">
        <f>Activity!#REF!</f>
        <v>#REF!</v>
      </c>
      <c r="N469" t="e">
        <f>Activity!#REF!</f>
        <v>#REF!</v>
      </c>
      <c r="O469" t="e">
        <f>Activity!#REF!</f>
        <v>#REF!</v>
      </c>
      <c r="P469">
        <f>Activity!W478</f>
        <v>0</v>
      </c>
    </row>
    <row r="470" spans="1:16" x14ac:dyDescent="0.3">
      <c r="A470" t="str">
        <f>Activity!B479</f>
        <v/>
      </c>
      <c r="B470">
        <f>Activity!E479</f>
        <v>0</v>
      </c>
      <c r="C470">
        <f>Activity!F479</f>
        <v>0</v>
      </c>
      <c r="D470">
        <f>Activity!G479</f>
        <v>0</v>
      </c>
      <c r="E470">
        <f>Activity!H479</f>
        <v>0</v>
      </c>
      <c r="F470" t="e">
        <f>Activity!#REF!</f>
        <v>#REF!</v>
      </c>
      <c r="G470">
        <f>Activity!J479</f>
        <v>0</v>
      </c>
      <c r="H470">
        <f>Activity!K479</f>
        <v>0</v>
      </c>
      <c r="I470" t="str">
        <f>Activity!L479</f>
        <v/>
      </c>
      <c r="J470" t="str">
        <f>Activity!M479</f>
        <v/>
      </c>
      <c r="K470" t="str">
        <f>Activity!N479</f>
        <v/>
      </c>
      <c r="L470" s="7">
        <f>Activity!O479</f>
        <v>0</v>
      </c>
      <c r="M470" s="7" t="e">
        <f>Activity!#REF!</f>
        <v>#REF!</v>
      </c>
      <c r="N470" t="e">
        <f>Activity!#REF!</f>
        <v>#REF!</v>
      </c>
      <c r="O470" t="e">
        <f>Activity!#REF!</f>
        <v>#REF!</v>
      </c>
      <c r="P470">
        <f>Activity!W479</f>
        <v>0</v>
      </c>
    </row>
    <row r="471" spans="1:16" x14ac:dyDescent="0.3">
      <c r="A471" t="str">
        <f>Activity!B480</f>
        <v/>
      </c>
      <c r="B471">
        <f>Activity!E480</f>
        <v>0</v>
      </c>
      <c r="C471">
        <f>Activity!F480</f>
        <v>0</v>
      </c>
      <c r="D471">
        <f>Activity!G480</f>
        <v>0</v>
      </c>
      <c r="E471">
        <f>Activity!H480</f>
        <v>0</v>
      </c>
      <c r="F471" t="e">
        <f>Activity!#REF!</f>
        <v>#REF!</v>
      </c>
      <c r="G471">
        <f>Activity!J480</f>
        <v>0</v>
      </c>
      <c r="H471">
        <f>Activity!K480</f>
        <v>0</v>
      </c>
      <c r="I471" t="str">
        <f>Activity!L480</f>
        <v/>
      </c>
      <c r="J471" t="str">
        <f>Activity!M480</f>
        <v/>
      </c>
      <c r="K471" t="str">
        <f>Activity!N480</f>
        <v/>
      </c>
      <c r="L471" s="7">
        <f>Activity!O480</f>
        <v>0</v>
      </c>
      <c r="M471" s="7" t="e">
        <f>Activity!#REF!</f>
        <v>#REF!</v>
      </c>
      <c r="N471" t="e">
        <f>Activity!#REF!</f>
        <v>#REF!</v>
      </c>
      <c r="O471" t="e">
        <f>Activity!#REF!</f>
        <v>#REF!</v>
      </c>
      <c r="P471">
        <f>Activity!W480</f>
        <v>0</v>
      </c>
    </row>
    <row r="472" spans="1:16" x14ac:dyDescent="0.3">
      <c r="A472" t="str">
        <f>Activity!B481</f>
        <v/>
      </c>
      <c r="B472">
        <f>Activity!E481</f>
        <v>0</v>
      </c>
      <c r="C472">
        <f>Activity!F481</f>
        <v>0</v>
      </c>
      <c r="D472">
        <f>Activity!G481</f>
        <v>0</v>
      </c>
      <c r="E472">
        <f>Activity!H481</f>
        <v>0</v>
      </c>
      <c r="F472" t="e">
        <f>Activity!#REF!</f>
        <v>#REF!</v>
      </c>
      <c r="G472">
        <f>Activity!J481</f>
        <v>0</v>
      </c>
      <c r="H472">
        <f>Activity!K481</f>
        <v>0</v>
      </c>
      <c r="I472" t="str">
        <f>Activity!L481</f>
        <v/>
      </c>
      <c r="J472" t="str">
        <f>Activity!M481</f>
        <v/>
      </c>
      <c r="K472" t="str">
        <f>Activity!N481</f>
        <v/>
      </c>
      <c r="L472" s="7">
        <f>Activity!O481</f>
        <v>0</v>
      </c>
      <c r="M472" s="7" t="e">
        <f>Activity!#REF!</f>
        <v>#REF!</v>
      </c>
      <c r="N472" t="e">
        <f>Activity!#REF!</f>
        <v>#REF!</v>
      </c>
      <c r="O472" t="e">
        <f>Activity!#REF!</f>
        <v>#REF!</v>
      </c>
      <c r="P472">
        <f>Activity!W481</f>
        <v>0</v>
      </c>
    </row>
    <row r="473" spans="1:16" x14ac:dyDescent="0.3">
      <c r="A473" t="str">
        <f>Activity!B482</f>
        <v/>
      </c>
      <c r="B473">
        <f>Activity!E482</f>
        <v>0</v>
      </c>
      <c r="C473">
        <f>Activity!F482</f>
        <v>0</v>
      </c>
      <c r="D473">
        <f>Activity!G482</f>
        <v>0</v>
      </c>
      <c r="E473">
        <f>Activity!H482</f>
        <v>0</v>
      </c>
      <c r="F473" t="e">
        <f>Activity!#REF!</f>
        <v>#REF!</v>
      </c>
      <c r="G473">
        <f>Activity!J482</f>
        <v>0</v>
      </c>
      <c r="H473">
        <f>Activity!K482</f>
        <v>0</v>
      </c>
      <c r="I473" t="str">
        <f>Activity!L482</f>
        <v/>
      </c>
      <c r="J473" t="str">
        <f>Activity!M482</f>
        <v/>
      </c>
      <c r="K473" t="str">
        <f>Activity!N482</f>
        <v/>
      </c>
      <c r="L473" s="7">
        <f>Activity!O482</f>
        <v>0</v>
      </c>
      <c r="M473" s="7" t="e">
        <f>Activity!#REF!</f>
        <v>#REF!</v>
      </c>
      <c r="N473" t="e">
        <f>Activity!#REF!</f>
        <v>#REF!</v>
      </c>
      <c r="O473" t="e">
        <f>Activity!#REF!</f>
        <v>#REF!</v>
      </c>
      <c r="P473">
        <f>Activity!W482</f>
        <v>0</v>
      </c>
    </row>
    <row r="474" spans="1:16" x14ac:dyDescent="0.3">
      <c r="A474" t="str">
        <f>Activity!B483</f>
        <v/>
      </c>
      <c r="B474">
        <f>Activity!E483</f>
        <v>0</v>
      </c>
      <c r="C474">
        <f>Activity!F483</f>
        <v>0</v>
      </c>
      <c r="D474">
        <f>Activity!G483</f>
        <v>0</v>
      </c>
      <c r="E474">
        <f>Activity!H483</f>
        <v>0</v>
      </c>
      <c r="F474" t="e">
        <f>Activity!#REF!</f>
        <v>#REF!</v>
      </c>
      <c r="G474">
        <f>Activity!J483</f>
        <v>0</v>
      </c>
      <c r="H474">
        <f>Activity!K483</f>
        <v>0</v>
      </c>
      <c r="I474" t="str">
        <f>Activity!L483</f>
        <v/>
      </c>
      <c r="J474" t="str">
        <f>Activity!M483</f>
        <v/>
      </c>
      <c r="K474" t="str">
        <f>Activity!N483</f>
        <v/>
      </c>
      <c r="L474" s="7">
        <f>Activity!O483</f>
        <v>0</v>
      </c>
      <c r="M474" s="7" t="e">
        <f>Activity!#REF!</f>
        <v>#REF!</v>
      </c>
      <c r="N474" t="e">
        <f>Activity!#REF!</f>
        <v>#REF!</v>
      </c>
      <c r="O474" t="e">
        <f>Activity!#REF!</f>
        <v>#REF!</v>
      </c>
      <c r="P474">
        <f>Activity!W483</f>
        <v>0</v>
      </c>
    </row>
    <row r="475" spans="1:16" x14ac:dyDescent="0.3">
      <c r="A475" t="str">
        <f>Activity!B484</f>
        <v/>
      </c>
      <c r="B475">
        <f>Activity!E484</f>
        <v>0</v>
      </c>
      <c r="C475">
        <f>Activity!F484</f>
        <v>0</v>
      </c>
      <c r="D475">
        <f>Activity!G484</f>
        <v>0</v>
      </c>
      <c r="E475">
        <f>Activity!H484</f>
        <v>0</v>
      </c>
      <c r="F475" t="e">
        <f>Activity!#REF!</f>
        <v>#REF!</v>
      </c>
      <c r="G475">
        <f>Activity!J484</f>
        <v>0</v>
      </c>
      <c r="H475">
        <f>Activity!K484</f>
        <v>0</v>
      </c>
      <c r="I475" t="str">
        <f>Activity!L484</f>
        <v/>
      </c>
      <c r="J475" t="str">
        <f>Activity!M484</f>
        <v/>
      </c>
      <c r="K475" t="str">
        <f>Activity!N484</f>
        <v/>
      </c>
      <c r="L475" s="7">
        <f>Activity!O484</f>
        <v>0</v>
      </c>
      <c r="M475" s="7" t="e">
        <f>Activity!#REF!</f>
        <v>#REF!</v>
      </c>
      <c r="N475" t="e">
        <f>Activity!#REF!</f>
        <v>#REF!</v>
      </c>
      <c r="O475" t="e">
        <f>Activity!#REF!</f>
        <v>#REF!</v>
      </c>
      <c r="P475">
        <f>Activity!W484</f>
        <v>0</v>
      </c>
    </row>
    <row r="476" spans="1:16" x14ac:dyDescent="0.3">
      <c r="A476" t="str">
        <f>Activity!B485</f>
        <v/>
      </c>
      <c r="B476">
        <f>Activity!E485</f>
        <v>0</v>
      </c>
      <c r="C476">
        <f>Activity!F485</f>
        <v>0</v>
      </c>
      <c r="D476">
        <f>Activity!G485</f>
        <v>0</v>
      </c>
      <c r="E476">
        <f>Activity!H485</f>
        <v>0</v>
      </c>
      <c r="F476" t="e">
        <f>Activity!#REF!</f>
        <v>#REF!</v>
      </c>
      <c r="G476">
        <f>Activity!J485</f>
        <v>0</v>
      </c>
      <c r="H476">
        <f>Activity!K485</f>
        <v>0</v>
      </c>
      <c r="I476" t="str">
        <f>Activity!L485</f>
        <v/>
      </c>
      <c r="J476" t="str">
        <f>Activity!M485</f>
        <v/>
      </c>
      <c r="K476" t="str">
        <f>Activity!N485</f>
        <v/>
      </c>
      <c r="L476" s="7">
        <f>Activity!O485</f>
        <v>0</v>
      </c>
      <c r="M476" s="7" t="e">
        <f>Activity!#REF!</f>
        <v>#REF!</v>
      </c>
      <c r="N476" t="e">
        <f>Activity!#REF!</f>
        <v>#REF!</v>
      </c>
      <c r="O476" t="e">
        <f>Activity!#REF!</f>
        <v>#REF!</v>
      </c>
      <c r="P476">
        <f>Activity!W485</f>
        <v>0</v>
      </c>
    </row>
    <row r="477" spans="1:16" x14ac:dyDescent="0.3">
      <c r="A477" t="str">
        <f>Activity!B486</f>
        <v/>
      </c>
      <c r="B477">
        <f>Activity!E486</f>
        <v>0</v>
      </c>
      <c r="C477">
        <f>Activity!F486</f>
        <v>0</v>
      </c>
      <c r="D477">
        <f>Activity!G486</f>
        <v>0</v>
      </c>
      <c r="E477">
        <f>Activity!H486</f>
        <v>0</v>
      </c>
      <c r="F477" t="e">
        <f>Activity!#REF!</f>
        <v>#REF!</v>
      </c>
      <c r="G477">
        <f>Activity!J486</f>
        <v>0</v>
      </c>
      <c r="H477">
        <f>Activity!K486</f>
        <v>0</v>
      </c>
      <c r="I477" t="str">
        <f>Activity!L486</f>
        <v/>
      </c>
      <c r="J477" t="str">
        <f>Activity!M486</f>
        <v/>
      </c>
      <c r="K477" t="str">
        <f>Activity!N486</f>
        <v/>
      </c>
      <c r="L477" s="7">
        <f>Activity!O486</f>
        <v>0</v>
      </c>
      <c r="M477" s="7" t="e">
        <f>Activity!#REF!</f>
        <v>#REF!</v>
      </c>
      <c r="N477" t="e">
        <f>Activity!#REF!</f>
        <v>#REF!</v>
      </c>
      <c r="O477" t="e">
        <f>Activity!#REF!</f>
        <v>#REF!</v>
      </c>
      <c r="P477">
        <f>Activity!W486</f>
        <v>0</v>
      </c>
    </row>
    <row r="478" spans="1:16" x14ac:dyDescent="0.3">
      <c r="A478" t="str">
        <f>Activity!B487</f>
        <v/>
      </c>
      <c r="B478">
        <f>Activity!E487</f>
        <v>0</v>
      </c>
      <c r="C478">
        <f>Activity!F487</f>
        <v>0</v>
      </c>
      <c r="D478">
        <f>Activity!G487</f>
        <v>0</v>
      </c>
      <c r="E478">
        <f>Activity!H487</f>
        <v>0</v>
      </c>
      <c r="F478" t="e">
        <f>Activity!#REF!</f>
        <v>#REF!</v>
      </c>
      <c r="G478">
        <f>Activity!J487</f>
        <v>0</v>
      </c>
      <c r="H478">
        <f>Activity!K487</f>
        <v>0</v>
      </c>
      <c r="I478" t="str">
        <f>Activity!L487</f>
        <v/>
      </c>
      <c r="J478" t="str">
        <f>Activity!M487</f>
        <v/>
      </c>
      <c r="K478" t="str">
        <f>Activity!N487</f>
        <v/>
      </c>
      <c r="L478" s="7">
        <f>Activity!O487</f>
        <v>0</v>
      </c>
      <c r="M478" s="7" t="e">
        <f>Activity!#REF!</f>
        <v>#REF!</v>
      </c>
      <c r="N478" t="e">
        <f>Activity!#REF!</f>
        <v>#REF!</v>
      </c>
      <c r="O478" t="e">
        <f>Activity!#REF!</f>
        <v>#REF!</v>
      </c>
      <c r="P478">
        <f>Activity!W487</f>
        <v>0</v>
      </c>
    </row>
    <row r="479" spans="1:16" x14ac:dyDescent="0.3">
      <c r="A479" t="str">
        <f>Activity!B488</f>
        <v/>
      </c>
      <c r="B479">
        <f>Activity!E488</f>
        <v>0</v>
      </c>
      <c r="C479">
        <f>Activity!F488</f>
        <v>0</v>
      </c>
      <c r="D479">
        <f>Activity!G488</f>
        <v>0</v>
      </c>
      <c r="E479">
        <f>Activity!H488</f>
        <v>0</v>
      </c>
      <c r="F479" t="e">
        <f>Activity!#REF!</f>
        <v>#REF!</v>
      </c>
      <c r="G479">
        <f>Activity!J488</f>
        <v>0</v>
      </c>
      <c r="H479">
        <f>Activity!K488</f>
        <v>0</v>
      </c>
      <c r="I479" t="str">
        <f>Activity!L488</f>
        <v/>
      </c>
      <c r="J479" t="str">
        <f>Activity!M488</f>
        <v/>
      </c>
      <c r="K479" t="str">
        <f>Activity!N488</f>
        <v/>
      </c>
      <c r="L479" s="7">
        <f>Activity!O488</f>
        <v>0</v>
      </c>
      <c r="M479" s="7" t="e">
        <f>Activity!#REF!</f>
        <v>#REF!</v>
      </c>
      <c r="N479" t="e">
        <f>Activity!#REF!</f>
        <v>#REF!</v>
      </c>
      <c r="O479" t="e">
        <f>Activity!#REF!</f>
        <v>#REF!</v>
      </c>
      <c r="P479">
        <f>Activity!W488</f>
        <v>0</v>
      </c>
    </row>
    <row r="480" spans="1:16" x14ac:dyDescent="0.3">
      <c r="A480" t="str">
        <f>Activity!B489</f>
        <v/>
      </c>
      <c r="B480">
        <f>Activity!E489</f>
        <v>0</v>
      </c>
      <c r="C480">
        <f>Activity!F489</f>
        <v>0</v>
      </c>
      <c r="D480">
        <f>Activity!G489</f>
        <v>0</v>
      </c>
      <c r="E480">
        <f>Activity!H489</f>
        <v>0</v>
      </c>
      <c r="F480" t="e">
        <f>Activity!#REF!</f>
        <v>#REF!</v>
      </c>
      <c r="G480">
        <f>Activity!J489</f>
        <v>0</v>
      </c>
      <c r="H480">
        <f>Activity!K489</f>
        <v>0</v>
      </c>
      <c r="I480" t="str">
        <f>Activity!L489</f>
        <v/>
      </c>
      <c r="J480" t="str">
        <f>Activity!M489</f>
        <v/>
      </c>
      <c r="K480" t="str">
        <f>Activity!N489</f>
        <v/>
      </c>
      <c r="L480" s="7">
        <f>Activity!O489</f>
        <v>0</v>
      </c>
      <c r="M480" s="7" t="e">
        <f>Activity!#REF!</f>
        <v>#REF!</v>
      </c>
      <c r="N480" t="e">
        <f>Activity!#REF!</f>
        <v>#REF!</v>
      </c>
      <c r="O480" t="e">
        <f>Activity!#REF!</f>
        <v>#REF!</v>
      </c>
      <c r="P480">
        <f>Activity!W489</f>
        <v>0</v>
      </c>
    </row>
    <row r="481" spans="1:16" x14ac:dyDescent="0.3">
      <c r="A481" t="str">
        <f>Activity!B490</f>
        <v/>
      </c>
      <c r="B481">
        <f>Activity!E490</f>
        <v>0</v>
      </c>
      <c r="C481">
        <f>Activity!F490</f>
        <v>0</v>
      </c>
      <c r="D481">
        <f>Activity!G490</f>
        <v>0</v>
      </c>
      <c r="E481">
        <f>Activity!H490</f>
        <v>0</v>
      </c>
      <c r="F481" t="e">
        <f>Activity!#REF!</f>
        <v>#REF!</v>
      </c>
      <c r="G481">
        <f>Activity!J490</f>
        <v>0</v>
      </c>
      <c r="H481">
        <f>Activity!K490</f>
        <v>0</v>
      </c>
      <c r="I481" t="str">
        <f>Activity!L490</f>
        <v/>
      </c>
      <c r="J481" t="str">
        <f>Activity!M490</f>
        <v/>
      </c>
      <c r="K481" t="str">
        <f>Activity!N490</f>
        <v/>
      </c>
      <c r="L481" s="7">
        <f>Activity!O490</f>
        <v>0</v>
      </c>
      <c r="M481" s="7" t="e">
        <f>Activity!#REF!</f>
        <v>#REF!</v>
      </c>
      <c r="N481" t="e">
        <f>Activity!#REF!</f>
        <v>#REF!</v>
      </c>
      <c r="O481" t="e">
        <f>Activity!#REF!</f>
        <v>#REF!</v>
      </c>
      <c r="P481">
        <f>Activity!W490</f>
        <v>0</v>
      </c>
    </row>
    <row r="482" spans="1:16" x14ac:dyDescent="0.3">
      <c r="A482" t="str">
        <f>Activity!B491</f>
        <v/>
      </c>
      <c r="B482">
        <f>Activity!E491</f>
        <v>0</v>
      </c>
      <c r="C482">
        <f>Activity!F491</f>
        <v>0</v>
      </c>
      <c r="D482">
        <f>Activity!G491</f>
        <v>0</v>
      </c>
      <c r="E482">
        <f>Activity!H491</f>
        <v>0</v>
      </c>
      <c r="F482" t="e">
        <f>Activity!#REF!</f>
        <v>#REF!</v>
      </c>
      <c r="G482">
        <f>Activity!J491</f>
        <v>0</v>
      </c>
      <c r="H482">
        <f>Activity!K491</f>
        <v>0</v>
      </c>
      <c r="I482" t="str">
        <f>Activity!L491</f>
        <v/>
      </c>
      <c r="J482" t="str">
        <f>Activity!M491</f>
        <v/>
      </c>
      <c r="K482" t="str">
        <f>Activity!N491</f>
        <v/>
      </c>
      <c r="L482" s="7">
        <f>Activity!O491</f>
        <v>0</v>
      </c>
      <c r="M482" s="7" t="e">
        <f>Activity!#REF!</f>
        <v>#REF!</v>
      </c>
      <c r="N482" t="e">
        <f>Activity!#REF!</f>
        <v>#REF!</v>
      </c>
      <c r="O482" t="e">
        <f>Activity!#REF!</f>
        <v>#REF!</v>
      </c>
      <c r="P482">
        <f>Activity!W491</f>
        <v>0</v>
      </c>
    </row>
    <row r="483" spans="1:16" x14ac:dyDescent="0.3">
      <c r="A483" t="str">
        <f>Activity!B492</f>
        <v/>
      </c>
      <c r="B483">
        <f>Activity!E492</f>
        <v>0</v>
      </c>
      <c r="C483">
        <f>Activity!F492</f>
        <v>0</v>
      </c>
      <c r="D483">
        <f>Activity!G492</f>
        <v>0</v>
      </c>
      <c r="E483">
        <f>Activity!H492</f>
        <v>0</v>
      </c>
      <c r="F483" t="e">
        <f>Activity!#REF!</f>
        <v>#REF!</v>
      </c>
      <c r="G483">
        <f>Activity!J492</f>
        <v>0</v>
      </c>
      <c r="H483">
        <f>Activity!K492</f>
        <v>0</v>
      </c>
      <c r="I483" t="str">
        <f>Activity!L492</f>
        <v/>
      </c>
      <c r="J483" t="str">
        <f>Activity!M492</f>
        <v/>
      </c>
      <c r="K483" t="str">
        <f>Activity!N492</f>
        <v/>
      </c>
      <c r="L483" s="7">
        <f>Activity!O492</f>
        <v>0</v>
      </c>
      <c r="M483" s="7" t="e">
        <f>Activity!#REF!</f>
        <v>#REF!</v>
      </c>
      <c r="N483" t="e">
        <f>Activity!#REF!</f>
        <v>#REF!</v>
      </c>
      <c r="O483" t="e">
        <f>Activity!#REF!</f>
        <v>#REF!</v>
      </c>
      <c r="P483">
        <f>Activity!W492</f>
        <v>0</v>
      </c>
    </row>
    <row r="484" spans="1:16" x14ac:dyDescent="0.3">
      <c r="A484" t="str">
        <f>Activity!B493</f>
        <v/>
      </c>
      <c r="B484">
        <f>Activity!E493</f>
        <v>0</v>
      </c>
      <c r="C484">
        <f>Activity!F493</f>
        <v>0</v>
      </c>
      <c r="D484">
        <f>Activity!G493</f>
        <v>0</v>
      </c>
      <c r="E484">
        <f>Activity!H493</f>
        <v>0</v>
      </c>
      <c r="F484" t="e">
        <f>Activity!#REF!</f>
        <v>#REF!</v>
      </c>
      <c r="G484">
        <f>Activity!J493</f>
        <v>0</v>
      </c>
      <c r="H484">
        <f>Activity!K493</f>
        <v>0</v>
      </c>
      <c r="I484" t="str">
        <f>Activity!L493</f>
        <v/>
      </c>
      <c r="J484" t="str">
        <f>Activity!M493</f>
        <v/>
      </c>
      <c r="K484" t="str">
        <f>Activity!N493</f>
        <v/>
      </c>
      <c r="L484" s="7">
        <f>Activity!O493</f>
        <v>0</v>
      </c>
      <c r="M484" s="7" t="e">
        <f>Activity!#REF!</f>
        <v>#REF!</v>
      </c>
      <c r="N484" t="e">
        <f>Activity!#REF!</f>
        <v>#REF!</v>
      </c>
      <c r="O484" t="e">
        <f>Activity!#REF!</f>
        <v>#REF!</v>
      </c>
      <c r="P484">
        <f>Activity!W493</f>
        <v>0</v>
      </c>
    </row>
    <row r="485" spans="1:16" x14ac:dyDescent="0.3">
      <c r="A485" t="str">
        <f>Activity!B494</f>
        <v/>
      </c>
      <c r="B485">
        <f>Activity!E494</f>
        <v>0</v>
      </c>
      <c r="C485">
        <f>Activity!F494</f>
        <v>0</v>
      </c>
      <c r="D485">
        <f>Activity!G494</f>
        <v>0</v>
      </c>
      <c r="E485">
        <f>Activity!H494</f>
        <v>0</v>
      </c>
      <c r="F485" t="e">
        <f>Activity!#REF!</f>
        <v>#REF!</v>
      </c>
      <c r="G485">
        <f>Activity!J494</f>
        <v>0</v>
      </c>
      <c r="H485">
        <f>Activity!K494</f>
        <v>0</v>
      </c>
      <c r="I485" t="str">
        <f>Activity!L494</f>
        <v/>
      </c>
      <c r="J485" t="str">
        <f>Activity!M494</f>
        <v/>
      </c>
      <c r="K485" t="str">
        <f>Activity!N494</f>
        <v/>
      </c>
      <c r="L485" s="7">
        <f>Activity!O494</f>
        <v>0</v>
      </c>
      <c r="M485" s="7" t="e">
        <f>Activity!#REF!</f>
        <v>#REF!</v>
      </c>
      <c r="N485" t="e">
        <f>Activity!#REF!</f>
        <v>#REF!</v>
      </c>
      <c r="O485" t="e">
        <f>Activity!#REF!</f>
        <v>#REF!</v>
      </c>
      <c r="P485">
        <f>Activity!W494</f>
        <v>0</v>
      </c>
    </row>
    <row r="486" spans="1:16" x14ac:dyDescent="0.3">
      <c r="A486" t="str">
        <f>Activity!B495</f>
        <v/>
      </c>
      <c r="B486">
        <f>Activity!E495</f>
        <v>0</v>
      </c>
      <c r="C486">
        <f>Activity!F495</f>
        <v>0</v>
      </c>
      <c r="D486">
        <f>Activity!G495</f>
        <v>0</v>
      </c>
      <c r="E486">
        <f>Activity!H495</f>
        <v>0</v>
      </c>
      <c r="F486" t="e">
        <f>Activity!#REF!</f>
        <v>#REF!</v>
      </c>
      <c r="G486">
        <f>Activity!J495</f>
        <v>0</v>
      </c>
      <c r="H486">
        <f>Activity!K495</f>
        <v>0</v>
      </c>
      <c r="I486" t="str">
        <f>Activity!L495</f>
        <v/>
      </c>
      <c r="J486" t="str">
        <f>Activity!M495</f>
        <v/>
      </c>
      <c r="K486" t="str">
        <f>Activity!N495</f>
        <v/>
      </c>
      <c r="L486" s="7">
        <f>Activity!O495</f>
        <v>0</v>
      </c>
      <c r="M486" s="7" t="e">
        <f>Activity!#REF!</f>
        <v>#REF!</v>
      </c>
      <c r="N486" t="e">
        <f>Activity!#REF!</f>
        <v>#REF!</v>
      </c>
      <c r="O486" t="e">
        <f>Activity!#REF!</f>
        <v>#REF!</v>
      </c>
      <c r="P486">
        <f>Activity!W495</f>
        <v>0</v>
      </c>
    </row>
    <row r="487" spans="1:16" x14ac:dyDescent="0.3">
      <c r="A487" t="str">
        <f>Activity!B496</f>
        <v/>
      </c>
      <c r="B487">
        <f>Activity!E496</f>
        <v>0</v>
      </c>
      <c r="C487">
        <f>Activity!F496</f>
        <v>0</v>
      </c>
      <c r="D487">
        <f>Activity!G496</f>
        <v>0</v>
      </c>
      <c r="E487">
        <f>Activity!H496</f>
        <v>0</v>
      </c>
      <c r="F487" t="e">
        <f>Activity!#REF!</f>
        <v>#REF!</v>
      </c>
      <c r="G487">
        <f>Activity!J496</f>
        <v>0</v>
      </c>
      <c r="H487">
        <f>Activity!K496</f>
        <v>0</v>
      </c>
      <c r="I487" t="str">
        <f>Activity!L496</f>
        <v/>
      </c>
      <c r="J487" t="str">
        <f>Activity!M496</f>
        <v/>
      </c>
      <c r="K487" t="str">
        <f>Activity!N496</f>
        <v/>
      </c>
      <c r="L487" s="7">
        <f>Activity!O496</f>
        <v>0</v>
      </c>
      <c r="M487" s="7" t="e">
        <f>Activity!#REF!</f>
        <v>#REF!</v>
      </c>
      <c r="N487" t="e">
        <f>Activity!#REF!</f>
        <v>#REF!</v>
      </c>
      <c r="O487" t="e">
        <f>Activity!#REF!</f>
        <v>#REF!</v>
      </c>
      <c r="P487">
        <f>Activity!W496</f>
        <v>0</v>
      </c>
    </row>
    <row r="488" spans="1:16" x14ac:dyDescent="0.3">
      <c r="A488" t="str">
        <f>Activity!B497</f>
        <v/>
      </c>
      <c r="B488">
        <f>Activity!E497</f>
        <v>0</v>
      </c>
      <c r="C488">
        <f>Activity!F497</f>
        <v>0</v>
      </c>
      <c r="D488">
        <f>Activity!G497</f>
        <v>0</v>
      </c>
      <c r="E488">
        <f>Activity!H497</f>
        <v>0</v>
      </c>
      <c r="F488" t="e">
        <f>Activity!#REF!</f>
        <v>#REF!</v>
      </c>
      <c r="G488">
        <f>Activity!J497</f>
        <v>0</v>
      </c>
      <c r="H488">
        <f>Activity!K497</f>
        <v>0</v>
      </c>
      <c r="I488" t="str">
        <f>Activity!L497</f>
        <v/>
      </c>
      <c r="J488" t="str">
        <f>Activity!M497</f>
        <v/>
      </c>
      <c r="K488" t="str">
        <f>Activity!N497</f>
        <v/>
      </c>
      <c r="L488" s="7">
        <f>Activity!O497</f>
        <v>0</v>
      </c>
      <c r="M488" s="7" t="e">
        <f>Activity!#REF!</f>
        <v>#REF!</v>
      </c>
      <c r="N488" t="e">
        <f>Activity!#REF!</f>
        <v>#REF!</v>
      </c>
      <c r="O488" t="e">
        <f>Activity!#REF!</f>
        <v>#REF!</v>
      </c>
      <c r="P488">
        <f>Activity!W497</f>
        <v>0</v>
      </c>
    </row>
    <row r="489" spans="1:16" x14ac:dyDescent="0.3">
      <c r="A489" t="str">
        <f>Activity!B498</f>
        <v/>
      </c>
      <c r="B489">
        <f>Activity!E498</f>
        <v>0</v>
      </c>
      <c r="C489">
        <f>Activity!F498</f>
        <v>0</v>
      </c>
      <c r="D489">
        <f>Activity!G498</f>
        <v>0</v>
      </c>
      <c r="E489">
        <f>Activity!H498</f>
        <v>0</v>
      </c>
      <c r="F489" t="e">
        <f>Activity!#REF!</f>
        <v>#REF!</v>
      </c>
      <c r="G489">
        <f>Activity!J498</f>
        <v>0</v>
      </c>
      <c r="H489">
        <f>Activity!K498</f>
        <v>0</v>
      </c>
      <c r="I489" t="str">
        <f>Activity!L498</f>
        <v/>
      </c>
      <c r="J489" t="str">
        <f>Activity!M498</f>
        <v/>
      </c>
      <c r="K489" t="str">
        <f>Activity!N498</f>
        <v/>
      </c>
      <c r="L489" s="7">
        <f>Activity!O498</f>
        <v>0</v>
      </c>
      <c r="M489" s="7" t="e">
        <f>Activity!#REF!</f>
        <v>#REF!</v>
      </c>
      <c r="N489" t="e">
        <f>Activity!#REF!</f>
        <v>#REF!</v>
      </c>
      <c r="O489" t="e">
        <f>Activity!#REF!</f>
        <v>#REF!</v>
      </c>
      <c r="P489">
        <f>Activity!W498</f>
        <v>0</v>
      </c>
    </row>
    <row r="490" spans="1:16" x14ac:dyDescent="0.3">
      <c r="A490" t="str">
        <f>Activity!B499</f>
        <v/>
      </c>
      <c r="B490">
        <f>Activity!E499</f>
        <v>0</v>
      </c>
      <c r="C490">
        <f>Activity!F499</f>
        <v>0</v>
      </c>
      <c r="D490">
        <f>Activity!G499</f>
        <v>0</v>
      </c>
      <c r="E490">
        <f>Activity!H499</f>
        <v>0</v>
      </c>
      <c r="F490" t="e">
        <f>Activity!#REF!</f>
        <v>#REF!</v>
      </c>
      <c r="G490">
        <f>Activity!J499</f>
        <v>0</v>
      </c>
      <c r="H490">
        <f>Activity!K499</f>
        <v>0</v>
      </c>
      <c r="I490" t="str">
        <f>Activity!L499</f>
        <v/>
      </c>
      <c r="J490" t="str">
        <f>Activity!M499</f>
        <v/>
      </c>
      <c r="K490" t="str">
        <f>Activity!N499</f>
        <v/>
      </c>
      <c r="L490" s="7">
        <f>Activity!O499</f>
        <v>0</v>
      </c>
      <c r="M490" s="7" t="e">
        <f>Activity!#REF!</f>
        <v>#REF!</v>
      </c>
      <c r="N490" t="e">
        <f>Activity!#REF!</f>
        <v>#REF!</v>
      </c>
      <c r="O490" t="e">
        <f>Activity!#REF!</f>
        <v>#REF!</v>
      </c>
      <c r="P490">
        <f>Activity!W499</f>
        <v>0</v>
      </c>
    </row>
    <row r="491" spans="1:16" x14ac:dyDescent="0.3">
      <c r="A491" t="str">
        <f>Activity!B500</f>
        <v/>
      </c>
      <c r="B491">
        <f>Activity!E500</f>
        <v>0</v>
      </c>
      <c r="C491">
        <f>Activity!F500</f>
        <v>0</v>
      </c>
      <c r="D491">
        <f>Activity!G500</f>
        <v>0</v>
      </c>
      <c r="E491">
        <f>Activity!H500</f>
        <v>0</v>
      </c>
      <c r="F491" t="e">
        <f>Activity!#REF!</f>
        <v>#REF!</v>
      </c>
      <c r="G491">
        <f>Activity!J500</f>
        <v>0</v>
      </c>
      <c r="H491">
        <f>Activity!K500</f>
        <v>0</v>
      </c>
      <c r="I491" t="str">
        <f>Activity!L500</f>
        <v/>
      </c>
      <c r="J491" t="str">
        <f>Activity!M500</f>
        <v/>
      </c>
      <c r="K491" t="str">
        <f>Activity!N500</f>
        <v/>
      </c>
      <c r="L491" s="7">
        <f>Activity!O500</f>
        <v>0</v>
      </c>
      <c r="M491" s="7" t="e">
        <f>Activity!#REF!</f>
        <v>#REF!</v>
      </c>
      <c r="N491" t="e">
        <f>Activity!#REF!</f>
        <v>#REF!</v>
      </c>
      <c r="O491" t="e">
        <f>Activity!#REF!</f>
        <v>#REF!</v>
      </c>
      <c r="P491">
        <f>Activity!W500</f>
        <v>0</v>
      </c>
    </row>
    <row r="492" spans="1:16" x14ac:dyDescent="0.3">
      <c r="A492" t="str">
        <f>Activity!B501</f>
        <v/>
      </c>
      <c r="B492">
        <f>Activity!E501</f>
        <v>0</v>
      </c>
      <c r="C492">
        <f>Activity!F501</f>
        <v>0</v>
      </c>
      <c r="D492">
        <f>Activity!G501</f>
        <v>0</v>
      </c>
      <c r="E492">
        <f>Activity!H501</f>
        <v>0</v>
      </c>
      <c r="F492" t="e">
        <f>Activity!#REF!</f>
        <v>#REF!</v>
      </c>
      <c r="G492">
        <f>Activity!J501</f>
        <v>0</v>
      </c>
      <c r="H492">
        <f>Activity!K501</f>
        <v>0</v>
      </c>
      <c r="I492" t="str">
        <f>Activity!L501</f>
        <v/>
      </c>
      <c r="J492" t="str">
        <f>Activity!M501</f>
        <v/>
      </c>
      <c r="K492" t="str">
        <f>Activity!N501</f>
        <v/>
      </c>
      <c r="L492" s="7">
        <f>Activity!O501</f>
        <v>0</v>
      </c>
      <c r="M492" s="7" t="e">
        <f>Activity!#REF!</f>
        <v>#REF!</v>
      </c>
      <c r="N492" t="e">
        <f>Activity!#REF!</f>
        <v>#REF!</v>
      </c>
      <c r="O492" t="e">
        <f>Activity!#REF!</f>
        <v>#REF!</v>
      </c>
      <c r="P492">
        <f>Activity!W501</f>
        <v>0</v>
      </c>
    </row>
    <row r="493" spans="1:16" x14ac:dyDescent="0.3">
      <c r="A493" t="str">
        <f>Activity!B502</f>
        <v/>
      </c>
      <c r="B493">
        <f>Activity!E502</f>
        <v>0</v>
      </c>
      <c r="C493">
        <f>Activity!F502</f>
        <v>0</v>
      </c>
      <c r="D493">
        <f>Activity!G502</f>
        <v>0</v>
      </c>
      <c r="E493">
        <f>Activity!H502</f>
        <v>0</v>
      </c>
      <c r="F493" t="e">
        <f>Activity!#REF!</f>
        <v>#REF!</v>
      </c>
      <c r="G493">
        <f>Activity!J502</f>
        <v>0</v>
      </c>
      <c r="H493">
        <f>Activity!K502</f>
        <v>0</v>
      </c>
      <c r="I493" t="str">
        <f>Activity!L502</f>
        <v/>
      </c>
      <c r="J493" t="str">
        <f>Activity!M502</f>
        <v/>
      </c>
      <c r="K493" t="str">
        <f>Activity!N502</f>
        <v/>
      </c>
      <c r="L493" s="7">
        <f>Activity!O502</f>
        <v>0</v>
      </c>
      <c r="M493" s="7" t="e">
        <f>Activity!#REF!</f>
        <v>#REF!</v>
      </c>
      <c r="N493" t="e">
        <f>Activity!#REF!</f>
        <v>#REF!</v>
      </c>
      <c r="O493" t="e">
        <f>Activity!#REF!</f>
        <v>#REF!</v>
      </c>
      <c r="P493">
        <f>Activity!W502</f>
        <v>0</v>
      </c>
    </row>
    <row r="494" spans="1:16" x14ac:dyDescent="0.3">
      <c r="A494" t="str">
        <f>Activity!B503</f>
        <v/>
      </c>
      <c r="B494">
        <f>Activity!E503</f>
        <v>0</v>
      </c>
      <c r="C494">
        <f>Activity!F503</f>
        <v>0</v>
      </c>
      <c r="D494">
        <f>Activity!G503</f>
        <v>0</v>
      </c>
      <c r="E494">
        <f>Activity!H503</f>
        <v>0</v>
      </c>
      <c r="F494" t="e">
        <f>Activity!#REF!</f>
        <v>#REF!</v>
      </c>
      <c r="G494">
        <f>Activity!J503</f>
        <v>0</v>
      </c>
      <c r="H494">
        <f>Activity!K503</f>
        <v>0</v>
      </c>
      <c r="I494" t="str">
        <f>Activity!L503</f>
        <v/>
      </c>
      <c r="J494" t="str">
        <f>Activity!M503</f>
        <v/>
      </c>
      <c r="K494" t="str">
        <f>Activity!N503</f>
        <v/>
      </c>
      <c r="L494" s="7">
        <f>Activity!O503</f>
        <v>0</v>
      </c>
      <c r="M494" s="7" t="e">
        <f>Activity!#REF!</f>
        <v>#REF!</v>
      </c>
      <c r="N494" t="e">
        <f>Activity!#REF!</f>
        <v>#REF!</v>
      </c>
      <c r="O494" t="e">
        <f>Activity!#REF!</f>
        <v>#REF!</v>
      </c>
      <c r="P494">
        <f>Activity!W503</f>
        <v>0</v>
      </c>
    </row>
    <row r="495" spans="1:16" x14ac:dyDescent="0.3">
      <c r="A495" t="str">
        <f>Activity!B504</f>
        <v/>
      </c>
      <c r="B495">
        <f>Activity!E504</f>
        <v>0</v>
      </c>
      <c r="C495">
        <f>Activity!F504</f>
        <v>0</v>
      </c>
      <c r="D495">
        <f>Activity!G504</f>
        <v>0</v>
      </c>
      <c r="E495">
        <f>Activity!H504</f>
        <v>0</v>
      </c>
      <c r="F495" t="e">
        <f>Activity!#REF!</f>
        <v>#REF!</v>
      </c>
      <c r="G495">
        <f>Activity!J504</f>
        <v>0</v>
      </c>
      <c r="H495">
        <f>Activity!K504</f>
        <v>0</v>
      </c>
      <c r="I495" t="str">
        <f>Activity!L504</f>
        <v/>
      </c>
      <c r="J495" t="str">
        <f>Activity!M504</f>
        <v/>
      </c>
      <c r="K495" t="str">
        <f>Activity!N504</f>
        <v/>
      </c>
      <c r="L495" s="7">
        <f>Activity!O504</f>
        <v>0</v>
      </c>
      <c r="M495" s="7" t="e">
        <f>Activity!#REF!</f>
        <v>#REF!</v>
      </c>
      <c r="N495" t="e">
        <f>Activity!#REF!</f>
        <v>#REF!</v>
      </c>
      <c r="O495" t="e">
        <f>Activity!#REF!</f>
        <v>#REF!</v>
      </c>
      <c r="P495">
        <f>Activity!W504</f>
        <v>0</v>
      </c>
    </row>
    <row r="496" spans="1:16" x14ac:dyDescent="0.3">
      <c r="A496" t="str">
        <f>Activity!B505</f>
        <v/>
      </c>
      <c r="B496">
        <f>Activity!E505</f>
        <v>0</v>
      </c>
      <c r="C496">
        <f>Activity!F505</f>
        <v>0</v>
      </c>
      <c r="D496">
        <f>Activity!G505</f>
        <v>0</v>
      </c>
      <c r="E496">
        <f>Activity!H505</f>
        <v>0</v>
      </c>
      <c r="F496" t="e">
        <f>Activity!#REF!</f>
        <v>#REF!</v>
      </c>
      <c r="G496">
        <f>Activity!J505</f>
        <v>0</v>
      </c>
      <c r="H496">
        <f>Activity!K505</f>
        <v>0</v>
      </c>
      <c r="I496" t="str">
        <f>Activity!L505</f>
        <v/>
      </c>
      <c r="J496" t="str">
        <f>Activity!M505</f>
        <v/>
      </c>
      <c r="K496" t="str">
        <f>Activity!N505</f>
        <v/>
      </c>
      <c r="L496" s="7">
        <f>Activity!O505</f>
        <v>0</v>
      </c>
      <c r="M496" s="7" t="e">
        <f>Activity!#REF!</f>
        <v>#REF!</v>
      </c>
      <c r="N496" t="e">
        <f>Activity!#REF!</f>
        <v>#REF!</v>
      </c>
      <c r="O496" t="e">
        <f>Activity!#REF!</f>
        <v>#REF!</v>
      </c>
      <c r="P496">
        <f>Activity!W505</f>
        <v>0</v>
      </c>
    </row>
    <row r="497" spans="1:16" x14ac:dyDescent="0.3">
      <c r="A497" t="str">
        <f>Activity!B506</f>
        <v/>
      </c>
      <c r="B497">
        <f>Activity!E506</f>
        <v>0</v>
      </c>
      <c r="C497">
        <f>Activity!F506</f>
        <v>0</v>
      </c>
      <c r="D497">
        <f>Activity!G506</f>
        <v>0</v>
      </c>
      <c r="E497">
        <f>Activity!H506</f>
        <v>0</v>
      </c>
      <c r="F497" t="e">
        <f>Activity!#REF!</f>
        <v>#REF!</v>
      </c>
      <c r="G497">
        <f>Activity!J506</f>
        <v>0</v>
      </c>
      <c r="H497">
        <f>Activity!K506</f>
        <v>0</v>
      </c>
      <c r="I497" t="str">
        <f>Activity!L506</f>
        <v/>
      </c>
      <c r="J497" t="str">
        <f>Activity!M506</f>
        <v/>
      </c>
      <c r="K497" t="str">
        <f>Activity!N506</f>
        <v/>
      </c>
      <c r="L497" s="7">
        <f>Activity!O506</f>
        <v>0</v>
      </c>
      <c r="M497" s="7" t="e">
        <f>Activity!#REF!</f>
        <v>#REF!</v>
      </c>
      <c r="N497" t="e">
        <f>Activity!#REF!</f>
        <v>#REF!</v>
      </c>
      <c r="O497" t="e">
        <f>Activity!#REF!</f>
        <v>#REF!</v>
      </c>
      <c r="P497">
        <f>Activity!W506</f>
        <v>0</v>
      </c>
    </row>
    <row r="498" spans="1:16" x14ac:dyDescent="0.3">
      <c r="A498" t="str">
        <f>Activity!B507</f>
        <v/>
      </c>
      <c r="B498">
        <f>Activity!E507</f>
        <v>0</v>
      </c>
      <c r="C498">
        <f>Activity!F507</f>
        <v>0</v>
      </c>
      <c r="D498">
        <f>Activity!G507</f>
        <v>0</v>
      </c>
      <c r="E498">
        <f>Activity!H507</f>
        <v>0</v>
      </c>
      <c r="F498" t="e">
        <f>Activity!#REF!</f>
        <v>#REF!</v>
      </c>
      <c r="G498">
        <f>Activity!J507</f>
        <v>0</v>
      </c>
      <c r="H498">
        <f>Activity!K507</f>
        <v>0</v>
      </c>
      <c r="I498" t="str">
        <f>Activity!L507</f>
        <v/>
      </c>
      <c r="J498" t="str">
        <f>Activity!M507</f>
        <v/>
      </c>
      <c r="K498" t="str">
        <f>Activity!N507</f>
        <v/>
      </c>
      <c r="L498" s="7">
        <f>Activity!O507</f>
        <v>0</v>
      </c>
      <c r="M498" s="7" t="e">
        <f>Activity!#REF!</f>
        <v>#REF!</v>
      </c>
      <c r="N498" t="e">
        <f>Activity!#REF!</f>
        <v>#REF!</v>
      </c>
      <c r="O498" t="e">
        <f>Activity!#REF!</f>
        <v>#REF!</v>
      </c>
      <c r="P498">
        <f>Activity!W507</f>
        <v>0</v>
      </c>
    </row>
    <row r="499" spans="1:16" x14ac:dyDescent="0.3">
      <c r="A499" t="str">
        <f>Activity!B508</f>
        <v/>
      </c>
      <c r="B499">
        <f>Activity!E508</f>
        <v>0</v>
      </c>
      <c r="C499">
        <f>Activity!F508</f>
        <v>0</v>
      </c>
      <c r="D499">
        <f>Activity!G508</f>
        <v>0</v>
      </c>
      <c r="E499">
        <f>Activity!H508</f>
        <v>0</v>
      </c>
      <c r="F499" t="e">
        <f>Activity!#REF!</f>
        <v>#REF!</v>
      </c>
      <c r="G499">
        <f>Activity!J508</f>
        <v>0</v>
      </c>
      <c r="H499">
        <f>Activity!K508</f>
        <v>0</v>
      </c>
      <c r="I499" t="str">
        <f>Activity!L508</f>
        <v/>
      </c>
      <c r="J499" t="str">
        <f>Activity!M508</f>
        <v/>
      </c>
      <c r="K499" t="str">
        <f>Activity!N508</f>
        <v/>
      </c>
      <c r="L499" s="7">
        <f>Activity!O508</f>
        <v>0</v>
      </c>
      <c r="M499" s="7" t="e">
        <f>Activity!#REF!</f>
        <v>#REF!</v>
      </c>
      <c r="N499" t="e">
        <f>Activity!#REF!</f>
        <v>#REF!</v>
      </c>
      <c r="O499" t="e">
        <f>Activity!#REF!</f>
        <v>#REF!</v>
      </c>
      <c r="P499">
        <f>Activity!W508</f>
        <v>0</v>
      </c>
    </row>
    <row r="500" spans="1:16" x14ac:dyDescent="0.3">
      <c r="A500" t="str">
        <f>Activity!B509</f>
        <v/>
      </c>
      <c r="B500">
        <f>Activity!E509</f>
        <v>0</v>
      </c>
      <c r="C500">
        <f>Activity!F509</f>
        <v>0</v>
      </c>
      <c r="D500">
        <f>Activity!G509</f>
        <v>0</v>
      </c>
      <c r="E500">
        <f>Activity!H509</f>
        <v>0</v>
      </c>
      <c r="F500" t="e">
        <f>Activity!#REF!</f>
        <v>#REF!</v>
      </c>
      <c r="G500">
        <f>Activity!J509</f>
        <v>0</v>
      </c>
      <c r="H500">
        <f>Activity!K509</f>
        <v>0</v>
      </c>
      <c r="I500" t="str">
        <f>Activity!L509</f>
        <v/>
      </c>
      <c r="J500" t="str">
        <f>Activity!M509</f>
        <v/>
      </c>
      <c r="K500" t="str">
        <f>Activity!N509</f>
        <v/>
      </c>
      <c r="L500" s="7">
        <f>Activity!O509</f>
        <v>0</v>
      </c>
      <c r="M500" s="7" t="e">
        <f>Activity!#REF!</f>
        <v>#REF!</v>
      </c>
      <c r="N500" t="e">
        <f>Activity!#REF!</f>
        <v>#REF!</v>
      </c>
      <c r="O500" t="e">
        <f>Activity!#REF!</f>
        <v>#REF!</v>
      </c>
      <c r="P500">
        <f>Activity!W509</f>
        <v>0</v>
      </c>
    </row>
    <row r="501" spans="1:16" x14ac:dyDescent="0.3">
      <c r="A501" t="str">
        <f>Activity!B510</f>
        <v/>
      </c>
      <c r="B501">
        <f>Activity!E510</f>
        <v>0</v>
      </c>
      <c r="C501">
        <f>Activity!F510</f>
        <v>0</v>
      </c>
      <c r="D501">
        <f>Activity!G510</f>
        <v>0</v>
      </c>
      <c r="E501">
        <f>Activity!H510</f>
        <v>0</v>
      </c>
      <c r="F501" t="e">
        <f>Activity!#REF!</f>
        <v>#REF!</v>
      </c>
      <c r="G501">
        <f>Activity!J510</f>
        <v>0</v>
      </c>
      <c r="H501">
        <f>Activity!K510</f>
        <v>0</v>
      </c>
      <c r="I501" t="str">
        <f>Activity!L510</f>
        <v/>
      </c>
      <c r="J501" t="str">
        <f>Activity!M510</f>
        <v/>
      </c>
      <c r="K501" t="str">
        <f>Activity!N510</f>
        <v/>
      </c>
      <c r="L501" s="7">
        <f>Activity!O510</f>
        <v>0</v>
      </c>
      <c r="M501" s="7" t="e">
        <f>Activity!#REF!</f>
        <v>#REF!</v>
      </c>
      <c r="N501" t="e">
        <f>Activity!#REF!</f>
        <v>#REF!</v>
      </c>
      <c r="O501" t="e">
        <f>Activity!#REF!</f>
        <v>#REF!</v>
      </c>
      <c r="P501">
        <f>Activity!W510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41</vt:i4>
      </vt:variant>
    </vt:vector>
  </HeadingPairs>
  <TitlesOfParts>
    <vt:vector size="52" baseType="lpstr">
      <vt:lpstr>CSU Summary</vt:lpstr>
      <vt:lpstr>Category Summary</vt:lpstr>
      <vt:lpstr>Sub Category Summary</vt:lpstr>
      <vt:lpstr>Discharge Summary</vt:lpstr>
      <vt:lpstr>Billing Detail Import</vt:lpstr>
      <vt:lpstr>Lists</vt:lpstr>
      <vt:lpstr>Activity</vt:lpstr>
      <vt:lpstr>Directions</vt:lpstr>
      <vt:lpstr>detail import</vt:lpstr>
      <vt:lpstr>summary import</vt:lpstr>
      <vt:lpstr>calculations</vt:lpstr>
      <vt:lpstr>AngerMgmt</vt:lpstr>
      <vt:lpstr>AssessmentEvaluations</vt:lpstr>
      <vt:lpstr>CaseManagement</vt:lpstr>
      <vt:lpstr>ClinicalServices</vt:lpstr>
      <vt:lpstr>ConfMed</vt:lpstr>
      <vt:lpstr>Court</vt:lpstr>
      <vt:lpstr>CrisisServ</vt:lpstr>
      <vt:lpstr>ElecMonitor</vt:lpstr>
      <vt:lpstr>Employ</vt:lpstr>
      <vt:lpstr>FamTherapy</vt:lpstr>
      <vt:lpstr>Feedback</vt:lpstr>
      <vt:lpstr>Gang</vt:lpstr>
      <vt:lpstr>GrpTherapy</vt:lpstr>
      <vt:lpstr>ICC</vt:lpstr>
      <vt:lpstr>IndTherapy</vt:lpstr>
      <vt:lpstr>Language</vt:lpstr>
      <vt:lpstr>MHCM</vt:lpstr>
      <vt:lpstr>MHEval</vt:lpstr>
      <vt:lpstr>MonitoringServices</vt:lpstr>
      <vt:lpstr>NonClinicalServices</vt:lpstr>
      <vt:lpstr>Other</vt:lpstr>
      <vt:lpstr>OtherNonInterventions</vt:lpstr>
      <vt:lpstr>Activity!Print_Area</vt:lpstr>
      <vt:lpstr>'Category Summary'!Print_Area</vt:lpstr>
      <vt:lpstr>'CSU Summary'!Print_Area</vt:lpstr>
      <vt:lpstr>Directions!Print_Area</vt:lpstr>
      <vt:lpstr>'Discharge Summary'!Print_Area</vt:lpstr>
      <vt:lpstr>'Sub Category Summary'!Print_Area</vt:lpstr>
      <vt:lpstr>Activity!Print_Titles</vt:lpstr>
      <vt:lpstr>'Discharge Summary'!Print_Titles</vt:lpstr>
      <vt:lpstr>PsychEval</vt:lpstr>
      <vt:lpstr>SA</vt:lpstr>
      <vt:lpstr>SACM</vt:lpstr>
      <vt:lpstr>SAEval</vt:lpstr>
      <vt:lpstr>SkillsGrp</vt:lpstr>
      <vt:lpstr>SkillsInd</vt:lpstr>
      <vt:lpstr>SpecIndTherapy</vt:lpstr>
      <vt:lpstr>SuppEval</vt:lpstr>
      <vt:lpstr>Surveillance</vt:lpstr>
      <vt:lpstr>Travel</vt:lpstr>
      <vt:lpstr>YSB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Sayles</dc:creator>
  <cp:lastModifiedBy>Lindsey Dixon</cp:lastModifiedBy>
  <cp:lastPrinted>2021-08-20T19:10:13Z</cp:lastPrinted>
  <dcterms:created xsi:type="dcterms:W3CDTF">2017-01-26T18:32:43Z</dcterms:created>
  <dcterms:modified xsi:type="dcterms:W3CDTF">2023-11-29T14:13:43Z</dcterms:modified>
</cp:coreProperties>
</file>